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31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<sst xmlns="http://schemas.openxmlformats.org/spreadsheetml/2006/main" count="65" uniqueCount="55">
  <si>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Наименование предприятия</t>
  </si>
  <si>
    <t>Отрасль</t>
  </si>
  <si>
    <t>Особенности производства (технологии)</t>
  </si>
  <si>
    <t>Количество смен на предприятии</t>
  </si>
  <si>
    <t>Площади зданий планируемых к строительству на территории ИП</t>
  </si>
  <si>
    <t>Высоты зданий планируемых к строительству на территории ИП</t>
  </si>
  <si>
    <t>Количество создаваемых рабочих мест на планируемых предприятиях</t>
  </si>
  <si>
    <t>Количество создаваемых рабочих мест на планируемых предприятиях по годам</t>
  </si>
  <si>
    <t>Планируемая потребность в воде на технологические нужды, (куб.м. в час)</t>
  </si>
  <si>
    <t>Планируемая потребность в воде на технологические нужды по годам, (куб.м. в час)</t>
  </si>
  <si>
    <t>Планируемая потребность в газе на технологические нужды, (куб.м. в час)</t>
  </si>
  <si>
    <t>Планируемая потребность в газе на технологические нужды по годам, (куб.м. в час)</t>
  </si>
  <si>
    <t>-производственные, (кв.м.)</t>
  </si>
  <si>
    <t>-складские, (кв.м)</t>
  </si>
  <si>
    <t>-АБК, (кв.м.)</t>
  </si>
  <si>
    <t>-прочие (прописать), (кв.м.)</t>
  </si>
  <si>
    <t>-производственные, (м.)</t>
  </si>
  <si>
    <t>-складские, (м)</t>
  </si>
  <si>
    <t>-АБК, (этажей)</t>
  </si>
  <si>
    <t>-рабочих, (чел)</t>
  </si>
  <si>
    <t>-административно управленческого персонала (АУП), (чел)</t>
  </si>
  <si>
    <t>Количество работающих в смену на предприятиях</t>
  </si>
  <si>
    <t>-АУП, (чел)</t>
  </si>
  <si>
    <t>Планируемая потребность в электроэнергии, (МВт)</t>
  </si>
  <si>
    <t>Планируемая потребность в электроэнергии по годам, (МВт)</t>
  </si>
  <si>
    <t>Планируемая потребность в энергоносителе (вписать) на технологические нужды по годам, (куб.м. в час)</t>
  </si>
  <si>
    <t>Планируемая потребность в энергоносителе (вписать) на технологические нужды, (куб.м. в час)</t>
  </si>
  <si>
    <t>Планируемое введение в эксплуатацию предполагаемых  к строительству площадей по годам</t>
  </si>
  <si>
    <t>нет</t>
  </si>
  <si>
    <t>ООО "Камский полиграфический комбинат"</t>
  </si>
  <si>
    <t>Полиграфия</t>
  </si>
  <si>
    <t>Производство упаковки, книжно-газетной продукции</t>
  </si>
  <si>
    <t>ООО "Производственно технологический парк"Камский трикотаж"</t>
  </si>
  <si>
    <t>Легкая промышленность</t>
  </si>
  <si>
    <t>Производство трикотажного полотна, пошив одежды</t>
  </si>
  <si>
    <t>Общество с ограниченной ответственностью "ТатСнабСбыт"</t>
  </si>
  <si>
    <t>Производство предизолированных ППУ труб</t>
  </si>
  <si>
    <t>ИТОГО:</t>
  </si>
  <si>
    <t>Анкета резидентов Индустриального парка "Чистополь"</t>
  </si>
  <si>
    <t>Трубное производство</t>
  </si>
  <si>
    <t xml:space="preserve">переменная, от 6 до 11 </t>
  </si>
  <si>
    <t xml:space="preserve">3,5-4,5 </t>
  </si>
  <si>
    <t>ооо пкп "Бист"</t>
  </si>
  <si>
    <t xml:space="preserve">Связь, проектирование, строительство </t>
  </si>
  <si>
    <t>ООО "Чистопольские Автотехнологии"</t>
  </si>
  <si>
    <t>Радиоэлектроника, телекоммуникации и информационные технологии</t>
  </si>
  <si>
    <t>ООО "Комбинат строительных смесей"</t>
  </si>
  <si>
    <t>производство отделочных материалов по современным технологиям</t>
  </si>
  <si>
    <t>Общий объем инвестиций (тыс.руб.)</t>
  </si>
  <si>
    <t>ООО "Дека"</t>
  </si>
  <si>
    <t>промышленность</t>
  </si>
  <si>
    <t>производство светопрозрачных конструкций</t>
  </si>
  <si>
    <t xml:space="preserve">Производство радиоэлектронных, информационных и акустических компонентов. </t>
  </si>
  <si>
    <t>Торгово-развлекательный центр</t>
  </si>
  <si>
    <t>торговля, сфера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</si>
</sst>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уб.&quot;#,##0_);\(&quot;руб.&quot;#,##0\)"/>
    <numFmt numFmtId="165" formatCode="&quot;руб.&quot;#,##0_);[Red]\(&quot;руб.&quot;#,##0\)"/>
    <numFmt numFmtId="166" formatCode="&quot;руб.&quot;#,##0.00_);\(&quot;руб.&quot;#,##0.00\)"/>
    <numFmt numFmtId="167" formatCode="&quot;руб.&quot;#,##0.00_);[Red]\(&quot;руб.&quot;#,##0.00\)"/>
    <numFmt numFmtId="168" formatCode="_(&quot;руб.&quot;* #,##0_);_(&quot;руб.&quot;* \(#,##0\);_(&quot;руб.&quot;* &quot;-&quot;_);_(@_)"/>
    <numFmt numFmtId="169" formatCode="_(* #,##0_);_(* \(#,##0\);_(* &quot;-&quot;_);_(@_)"/>
    <numFmt numFmtId="170" formatCode="_(&quot;руб.&quot;* #,##0.00_);_(&quot;руб.&quot;* \(#,##0.00\);_(&quot;руб.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3" fontId="21" fillId="0" borderId="12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3" fontId="21" fillId="0" borderId="14" xfId="0" applyNumberFormat="1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70" fontId="0" fillId="0" borderId="0" xfId="0" applyNumberFormat="1" applyAlignment="1">
      <alignment wrapText="1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16" xfId="0" applyFont="1" applyBorder="1" applyAlignment="1">
      <alignment vertical="center" wrapText="1"/>
    </xf>
    <xf numFmtId="0" fontId="25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7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6" fillId="0" borderId="17" xfId="0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vertical="center" wrapText="1"/>
    </xf>
    <xf numFmtId="0" fontId="25" fillId="0" borderId="16" xfId="0" applyFont="1" applyBorder="1" applyAlignment="1">
      <alignment horizontal="center" wrapText="1"/>
    </xf>
    <xf numFmtId="0" fontId="25" fillId="0" borderId="2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tabSelected="1" zoomScalePageLayoutView="0" workbookViewId="0" topLeftCell="A1">
      <selection activeCell="A10" sqref="A10"/>
    </sheetView>
  </sheetViews>
  <sheetFormatPr defaultColWidth="26.421875" defaultRowHeight="15"/>
  <cols>
    <col min="1" max="1" width="46.140625" style="2" customWidth="1"/>
    <col min="2" max="2" width="5.28125" style="1" customWidth="1"/>
    <col min="3" max="3" width="5.7109375" style="1" customWidth="1"/>
    <col min="4" max="4" width="5.00390625" style="1" customWidth="1"/>
    <col min="5" max="5" width="5.28125" style="1" customWidth="1"/>
    <col min="6" max="6" width="5.57421875" style="1" customWidth="1"/>
    <col min="7" max="8" width="5.57421875" style="1" hidden="1" customWidth="1"/>
    <col min="9" max="9" width="5.421875" style="1" hidden="1" customWidth="1"/>
    <col min="10" max="10" width="5.00390625" style="1" hidden="1" customWidth="1"/>
    <col min="11" max="11" width="4.8515625" style="1" hidden="1" customWidth="1"/>
    <col min="12" max="13" width="6.00390625" style="1" hidden="1" customWidth="1"/>
    <col min="14" max="15" width="5.421875" style="1" hidden="1" customWidth="1"/>
    <col min="16" max="16" width="5.8515625" style="1" hidden="1" customWidth="1"/>
    <col min="17" max="17" width="5.00390625" style="1" hidden="1" customWidth="1"/>
    <col min="18" max="18" width="5.7109375" style="1" hidden="1" customWidth="1"/>
    <col min="19" max="19" width="6.00390625" style="1" hidden="1" customWidth="1"/>
    <col min="20" max="20" width="6.140625" style="1" hidden="1" customWidth="1"/>
    <col min="21" max="42" width="4.421875" style="1" hidden="1" customWidth="1"/>
    <col min="43" max="43" width="5.28125" style="1" hidden="1" customWidth="1"/>
    <col min="44" max="46" width="4.421875" style="1" hidden="1" customWidth="1"/>
    <col min="47" max="47" width="6.28125" style="1" hidden="1" customWidth="1"/>
    <col min="48" max="48" width="5.00390625" style="1" hidden="1" customWidth="1"/>
    <col min="49" max="49" width="5.421875" style="1" hidden="1" customWidth="1"/>
    <col min="50" max="50" width="5.8515625" style="1" hidden="1" customWidth="1"/>
    <col min="51" max="51" width="6.00390625" style="1" hidden="1" customWidth="1"/>
    <col min="52" max="16384" width="26.421875" style="1" customWidth="1"/>
  </cols>
  <sheetData>
    <row r="1" spans="1:52" ht="18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5"/>
      <c r="AZ1" s="5"/>
    </row>
    <row r="2" spans="1:52" ht="11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</row>
    <row r="3" spans="1:52" ht="35.25" customHeight="1" thickBot="1">
      <c r="A3" s="50" t="s">
        <v>0</v>
      </c>
      <c r="B3" s="51"/>
      <c r="C3" s="52"/>
      <c r="D3" s="52"/>
      <c r="E3" s="52"/>
      <c r="F3" s="53"/>
      <c r="G3" s="32" t="s">
        <v>29</v>
      </c>
      <c r="H3" s="28"/>
      <c r="I3" s="28"/>
      <c r="J3" s="28"/>
      <c r="K3" s="33"/>
      <c r="L3" s="17" t="s">
        <v>32</v>
      </c>
      <c r="M3" s="18"/>
      <c r="N3" s="18"/>
      <c r="O3" s="18"/>
      <c r="P3" s="31"/>
      <c r="Q3" s="17" t="s">
        <v>35</v>
      </c>
      <c r="R3" s="18"/>
      <c r="S3" s="18"/>
      <c r="T3" s="18"/>
      <c r="U3" s="31"/>
      <c r="V3" s="23" t="s">
        <v>42</v>
      </c>
      <c r="W3" s="18"/>
      <c r="X3" s="18"/>
      <c r="Y3" s="18"/>
      <c r="Z3" s="19"/>
      <c r="AA3" s="17" t="s">
        <v>44</v>
      </c>
      <c r="AB3" s="18"/>
      <c r="AC3" s="18"/>
      <c r="AD3" s="18"/>
      <c r="AE3" s="19"/>
      <c r="AF3" s="17" t="s">
        <v>46</v>
      </c>
      <c r="AG3" s="18"/>
      <c r="AH3" s="18"/>
      <c r="AI3" s="18"/>
      <c r="AJ3" s="19"/>
      <c r="AK3" s="17" t="s">
        <v>49</v>
      </c>
      <c r="AL3" s="18"/>
      <c r="AM3" s="18"/>
      <c r="AN3" s="18"/>
      <c r="AO3" s="19"/>
      <c r="AP3" s="17" t="s">
        <v>53</v>
      </c>
      <c r="AQ3" s="18"/>
      <c r="AR3" s="18"/>
      <c r="AS3" s="18"/>
      <c r="AT3" s="19"/>
      <c r="AU3" s="17" t="s">
        <v>37</v>
      </c>
      <c r="AV3" s="18"/>
      <c r="AW3" s="18"/>
      <c r="AX3" s="18"/>
      <c r="AY3" s="31"/>
      <c r="AZ3" s="5"/>
    </row>
    <row r="4" spans="1:52" ht="36" customHeight="1" thickBot="1">
      <c r="A4" s="54" t="s">
        <v>1</v>
      </c>
      <c r="B4" s="51"/>
      <c r="C4" s="52"/>
      <c r="D4" s="52"/>
      <c r="E4" s="52"/>
      <c r="F4" s="53"/>
      <c r="G4" s="38" t="s">
        <v>30</v>
      </c>
      <c r="H4" s="39"/>
      <c r="I4" s="39"/>
      <c r="J4" s="39"/>
      <c r="K4" s="40"/>
      <c r="L4" s="24" t="s">
        <v>33</v>
      </c>
      <c r="M4" s="25"/>
      <c r="N4" s="25"/>
      <c r="O4" s="25"/>
      <c r="P4" s="26"/>
      <c r="Q4" s="24" t="s">
        <v>39</v>
      </c>
      <c r="R4" s="25"/>
      <c r="S4" s="25"/>
      <c r="T4" s="25"/>
      <c r="U4" s="26"/>
      <c r="V4" s="24" t="s">
        <v>43</v>
      </c>
      <c r="W4" s="25"/>
      <c r="X4" s="25"/>
      <c r="Y4" s="25"/>
      <c r="Z4" s="26"/>
      <c r="AA4" s="24" t="s">
        <v>45</v>
      </c>
      <c r="AB4" s="25"/>
      <c r="AC4" s="25"/>
      <c r="AD4" s="25"/>
      <c r="AE4" s="26"/>
      <c r="AF4" s="24" t="s">
        <v>47</v>
      </c>
      <c r="AG4" s="25"/>
      <c r="AH4" s="25"/>
      <c r="AI4" s="25"/>
      <c r="AJ4" s="26"/>
      <c r="AK4" s="24" t="s">
        <v>50</v>
      </c>
      <c r="AL4" s="25"/>
      <c r="AM4" s="25"/>
      <c r="AN4" s="25"/>
      <c r="AO4" s="26"/>
      <c r="AP4" s="24" t="s">
        <v>54</v>
      </c>
      <c r="AQ4" s="25"/>
      <c r="AR4" s="25"/>
      <c r="AS4" s="25"/>
      <c r="AT4" s="26"/>
      <c r="AU4" s="17"/>
      <c r="AV4" s="18"/>
      <c r="AW4" s="18"/>
      <c r="AX4" s="18"/>
      <c r="AY4" s="31"/>
      <c r="AZ4" s="5"/>
    </row>
    <row r="5" spans="1:52" ht="33.75" customHeight="1" thickBot="1">
      <c r="A5" s="54" t="s">
        <v>2</v>
      </c>
      <c r="B5" s="51"/>
      <c r="C5" s="52"/>
      <c r="D5" s="52"/>
      <c r="E5" s="52"/>
      <c r="F5" s="53"/>
      <c r="G5" s="32" t="s">
        <v>31</v>
      </c>
      <c r="H5" s="28"/>
      <c r="I5" s="28"/>
      <c r="J5" s="28"/>
      <c r="K5" s="33"/>
      <c r="L5" s="17" t="s">
        <v>34</v>
      </c>
      <c r="M5" s="18"/>
      <c r="N5" s="18"/>
      <c r="O5" s="18"/>
      <c r="P5" s="31"/>
      <c r="Q5" s="17" t="s">
        <v>36</v>
      </c>
      <c r="R5" s="18"/>
      <c r="S5" s="18"/>
      <c r="T5" s="18"/>
      <c r="U5" s="31"/>
      <c r="V5" s="23" t="s">
        <v>28</v>
      </c>
      <c r="W5" s="18"/>
      <c r="X5" s="18"/>
      <c r="Y5" s="18"/>
      <c r="Z5" s="19"/>
      <c r="AA5" s="47" t="s">
        <v>52</v>
      </c>
      <c r="AB5" s="48"/>
      <c r="AC5" s="48"/>
      <c r="AD5" s="48"/>
      <c r="AE5" s="49"/>
      <c r="AF5" s="17" t="s">
        <v>28</v>
      </c>
      <c r="AG5" s="18"/>
      <c r="AH5" s="18"/>
      <c r="AI5" s="18"/>
      <c r="AJ5" s="19"/>
      <c r="AK5" s="17" t="s">
        <v>51</v>
      </c>
      <c r="AL5" s="18"/>
      <c r="AM5" s="18"/>
      <c r="AN5" s="18"/>
      <c r="AO5" s="19"/>
      <c r="AP5" s="17" t="s">
        <v>28</v>
      </c>
      <c r="AQ5" s="18"/>
      <c r="AR5" s="18"/>
      <c r="AS5" s="18"/>
      <c r="AT5" s="19"/>
      <c r="AU5" s="17"/>
      <c r="AV5" s="18"/>
      <c r="AW5" s="18"/>
      <c r="AX5" s="18"/>
      <c r="AY5" s="31"/>
      <c r="AZ5" s="5"/>
    </row>
    <row r="6" spans="1:52" ht="20.25" customHeight="1" thickBot="1">
      <c r="A6" s="54" t="s">
        <v>48</v>
      </c>
      <c r="B6" s="55"/>
      <c r="C6" s="52"/>
      <c r="D6" s="52"/>
      <c r="E6" s="52"/>
      <c r="F6" s="56"/>
      <c r="G6" s="27">
        <v>7422500</v>
      </c>
      <c r="H6" s="28"/>
      <c r="I6" s="28"/>
      <c r="J6" s="28"/>
      <c r="K6" s="29"/>
      <c r="L6" s="30">
        <v>1312755</v>
      </c>
      <c r="M6" s="18"/>
      <c r="N6" s="18"/>
      <c r="O6" s="18"/>
      <c r="P6" s="19"/>
      <c r="Q6" s="30">
        <v>100000</v>
      </c>
      <c r="R6" s="18"/>
      <c r="S6" s="18"/>
      <c r="T6" s="18"/>
      <c r="U6" s="31"/>
      <c r="V6" s="34">
        <v>1150000</v>
      </c>
      <c r="W6" s="18"/>
      <c r="X6" s="18"/>
      <c r="Y6" s="18"/>
      <c r="Z6" s="19"/>
      <c r="AA6" s="30">
        <v>2249000</v>
      </c>
      <c r="AB6" s="18"/>
      <c r="AC6" s="18"/>
      <c r="AD6" s="18"/>
      <c r="AE6" s="19"/>
      <c r="AF6" s="30">
        <v>300000</v>
      </c>
      <c r="AG6" s="18"/>
      <c r="AH6" s="18"/>
      <c r="AI6" s="18"/>
      <c r="AJ6" s="19"/>
      <c r="AK6" s="30">
        <v>60000</v>
      </c>
      <c r="AL6" s="18"/>
      <c r="AM6" s="18"/>
      <c r="AN6" s="18"/>
      <c r="AO6" s="19"/>
      <c r="AP6" s="30">
        <v>1200000</v>
      </c>
      <c r="AQ6" s="18"/>
      <c r="AR6" s="18"/>
      <c r="AS6" s="18"/>
      <c r="AT6" s="19"/>
      <c r="AU6" s="30">
        <f>SUM(B6+G6+L6+Q6+V6+AA6+AF6+AK6+AP6)</f>
        <v>13794255</v>
      </c>
      <c r="AV6" s="18"/>
      <c r="AW6" s="18"/>
      <c r="AX6" s="18"/>
      <c r="AY6" s="31"/>
      <c r="AZ6" s="5"/>
    </row>
    <row r="7" spans="1:52" ht="24" customHeight="1" thickBot="1">
      <c r="A7" s="54" t="s">
        <v>4</v>
      </c>
      <c r="B7" s="51"/>
      <c r="C7" s="52"/>
      <c r="D7" s="52"/>
      <c r="E7" s="52"/>
      <c r="F7" s="53"/>
      <c r="G7" s="32">
        <v>38000</v>
      </c>
      <c r="H7" s="28"/>
      <c r="I7" s="28"/>
      <c r="J7" s="28"/>
      <c r="K7" s="33"/>
      <c r="L7" s="17">
        <v>30000</v>
      </c>
      <c r="M7" s="18"/>
      <c r="N7" s="18"/>
      <c r="O7" s="18"/>
      <c r="P7" s="31"/>
      <c r="Q7" s="17">
        <v>5725</v>
      </c>
      <c r="R7" s="18"/>
      <c r="S7" s="18"/>
      <c r="T7" s="18"/>
      <c r="U7" s="31"/>
      <c r="V7" s="23">
        <f>SUM(V8:Z11)</f>
        <v>7500</v>
      </c>
      <c r="W7" s="18"/>
      <c r="X7" s="18"/>
      <c r="Y7" s="18"/>
      <c r="Z7" s="19"/>
      <c r="AA7" s="23">
        <f>SUM(AA8:AE11)</f>
        <v>8500</v>
      </c>
      <c r="AB7" s="18"/>
      <c r="AC7" s="18"/>
      <c r="AD7" s="18"/>
      <c r="AE7" s="19"/>
      <c r="AF7" s="17">
        <f>SUM(AF8:AJ10)</f>
        <v>6000</v>
      </c>
      <c r="AG7" s="18"/>
      <c r="AH7" s="18"/>
      <c r="AI7" s="18"/>
      <c r="AJ7" s="19"/>
      <c r="AK7" s="17">
        <f>SUM(AK8:AO10)</f>
        <v>3000</v>
      </c>
      <c r="AL7" s="18"/>
      <c r="AM7" s="18"/>
      <c r="AN7" s="18"/>
      <c r="AO7" s="19"/>
      <c r="AP7" s="17">
        <v>80000</v>
      </c>
      <c r="AQ7" s="18"/>
      <c r="AR7" s="18"/>
      <c r="AS7" s="18"/>
      <c r="AT7" s="19"/>
      <c r="AU7" s="17">
        <f>SUM(AU8:AY11)</f>
        <v>182205</v>
      </c>
      <c r="AV7" s="18"/>
      <c r="AW7" s="18"/>
      <c r="AX7" s="18"/>
      <c r="AY7" s="31"/>
      <c r="AZ7" s="5"/>
    </row>
    <row r="8" spans="1:52" ht="14.25" customHeight="1" thickBot="1">
      <c r="A8" s="57" t="s">
        <v>12</v>
      </c>
      <c r="B8" s="51"/>
      <c r="C8" s="52"/>
      <c r="D8" s="52"/>
      <c r="E8" s="52"/>
      <c r="F8" s="53"/>
      <c r="G8" s="32">
        <v>25000</v>
      </c>
      <c r="H8" s="28"/>
      <c r="I8" s="28"/>
      <c r="J8" s="28"/>
      <c r="K8" s="33"/>
      <c r="L8" s="17">
        <v>25000</v>
      </c>
      <c r="M8" s="18"/>
      <c r="N8" s="18"/>
      <c r="O8" s="18"/>
      <c r="P8" s="31"/>
      <c r="Q8" s="17">
        <v>5200</v>
      </c>
      <c r="R8" s="18"/>
      <c r="S8" s="18"/>
      <c r="T8" s="18"/>
      <c r="U8" s="31"/>
      <c r="V8" s="23">
        <v>4500</v>
      </c>
      <c r="W8" s="18"/>
      <c r="X8" s="18"/>
      <c r="Y8" s="18"/>
      <c r="Z8" s="19"/>
      <c r="AA8" s="17">
        <v>6200</v>
      </c>
      <c r="AB8" s="18"/>
      <c r="AC8" s="18"/>
      <c r="AD8" s="18"/>
      <c r="AE8" s="19"/>
      <c r="AF8" s="17">
        <v>3000</v>
      </c>
      <c r="AG8" s="18"/>
      <c r="AH8" s="18"/>
      <c r="AI8" s="18"/>
      <c r="AJ8" s="19"/>
      <c r="AK8" s="17">
        <v>2000</v>
      </c>
      <c r="AL8" s="18"/>
      <c r="AM8" s="18"/>
      <c r="AN8" s="18"/>
      <c r="AO8" s="19"/>
      <c r="AP8" s="17"/>
      <c r="AQ8" s="18"/>
      <c r="AR8" s="18"/>
      <c r="AS8" s="18"/>
      <c r="AT8" s="19"/>
      <c r="AU8" s="17">
        <f>SUM(B8+G8+L8+Q8+V8+AA8+AF8+AK8)</f>
        <v>70900</v>
      </c>
      <c r="AV8" s="18"/>
      <c r="AW8" s="18"/>
      <c r="AX8" s="18"/>
      <c r="AY8" s="31"/>
      <c r="AZ8" s="5"/>
    </row>
    <row r="9" spans="1:52" ht="12" customHeight="1" thickBot="1">
      <c r="A9" s="57" t="s">
        <v>13</v>
      </c>
      <c r="B9" s="51"/>
      <c r="C9" s="52"/>
      <c r="D9" s="52"/>
      <c r="E9" s="52"/>
      <c r="F9" s="53"/>
      <c r="G9" s="32">
        <v>8000</v>
      </c>
      <c r="H9" s="28"/>
      <c r="I9" s="28"/>
      <c r="J9" s="28"/>
      <c r="K9" s="33"/>
      <c r="L9" s="17">
        <v>4000</v>
      </c>
      <c r="M9" s="18"/>
      <c r="N9" s="18"/>
      <c r="O9" s="18"/>
      <c r="P9" s="31"/>
      <c r="Q9" s="17"/>
      <c r="R9" s="18"/>
      <c r="S9" s="18"/>
      <c r="T9" s="18"/>
      <c r="U9" s="31"/>
      <c r="V9" s="23">
        <v>2000</v>
      </c>
      <c r="W9" s="18"/>
      <c r="X9" s="18"/>
      <c r="Y9" s="18"/>
      <c r="Z9" s="19"/>
      <c r="AA9" s="17">
        <v>1000</v>
      </c>
      <c r="AB9" s="18"/>
      <c r="AC9" s="18"/>
      <c r="AD9" s="18"/>
      <c r="AE9" s="19"/>
      <c r="AF9" s="17">
        <v>2000</v>
      </c>
      <c r="AG9" s="18"/>
      <c r="AH9" s="18"/>
      <c r="AI9" s="18"/>
      <c r="AJ9" s="19"/>
      <c r="AK9" s="17">
        <v>500</v>
      </c>
      <c r="AL9" s="18"/>
      <c r="AM9" s="18"/>
      <c r="AN9" s="18"/>
      <c r="AO9" s="19"/>
      <c r="AP9" s="17"/>
      <c r="AQ9" s="18"/>
      <c r="AR9" s="18"/>
      <c r="AS9" s="18"/>
      <c r="AT9" s="19"/>
      <c r="AU9" s="17">
        <f>SUM(B9+G9+L9+Q9+V9+AA9+AF9+AK9)</f>
        <v>17500</v>
      </c>
      <c r="AV9" s="18"/>
      <c r="AW9" s="18"/>
      <c r="AX9" s="18"/>
      <c r="AY9" s="31"/>
      <c r="AZ9" s="5"/>
    </row>
    <row r="10" spans="1:52" ht="11.25" customHeight="1" thickBot="1">
      <c r="A10" s="57" t="s">
        <v>14</v>
      </c>
      <c r="B10" s="51"/>
      <c r="C10" s="52"/>
      <c r="D10" s="52"/>
      <c r="E10" s="52"/>
      <c r="F10" s="53"/>
      <c r="G10" s="32">
        <v>5000</v>
      </c>
      <c r="H10" s="28"/>
      <c r="I10" s="28"/>
      <c r="J10" s="28"/>
      <c r="K10" s="33"/>
      <c r="L10" s="17">
        <v>1000</v>
      </c>
      <c r="M10" s="18"/>
      <c r="N10" s="18"/>
      <c r="O10" s="18"/>
      <c r="P10" s="31"/>
      <c r="Q10" s="17">
        <v>525</v>
      </c>
      <c r="R10" s="18"/>
      <c r="S10" s="18"/>
      <c r="T10" s="18"/>
      <c r="U10" s="31"/>
      <c r="V10" s="23">
        <v>1000</v>
      </c>
      <c r="W10" s="18"/>
      <c r="X10" s="18"/>
      <c r="Y10" s="18"/>
      <c r="Z10" s="19"/>
      <c r="AA10" s="17">
        <v>1300</v>
      </c>
      <c r="AB10" s="18"/>
      <c r="AC10" s="18"/>
      <c r="AD10" s="18"/>
      <c r="AE10" s="19"/>
      <c r="AF10" s="17">
        <v>1000</v>
      </c>
      <c r="AG10" s="18"/>
      <c r="AH10" s="18"/>
      <c r="AI10" s="18"/>
      <c r="AJ10" s="19"/>
      <c r="AK10" s="17">
        <v>500</v>
      </c>
      <c r="AL10" s="18"/>
      <c r="AM10" s="18"/>
      <c r="AN10" s="18"/>
      <c r="AO10" s="19"/>
      <c r="AP10" s="17"/>
      <c r="AQ10" s="18"/>
      <c r="AR10" s="18"/>
      <c r="AS10" s="18"/>
      <c r="AT10" s="19"/>
      <c r="AU10" s="17">
        <f>SUM(B10+G10+L10+Q10+V10+AA10+AF10+AK10)</f>
        <v>10325</v>
      </c>
      <c r="AV10" s="18"/>
      <c r="AW10" s="18"/>
      <c r="AX10" s="18"/>
      <c r="AY10" s="31"/>
      <c r="AZ10" s="5"/>
    </row>
    <row r="11" spans="1:52" ht="12" customHeight="1" thickBot="1">
      <c r="A11" s="57" t="s">
        <v>15</v>
      </c>
      <c r="B11" s="51"/>
      <c r="C11" s="52"/>
      <c r="D11" s="52"/>
      <c r="E11" s="52"/>
      <c r="F11" s="53"/>
      <c r="G11" s="32"/>
      <c r="H11" s="28"/>
      <c r="I11" s="28"/>
      <c r="J11" s="28"/>
      <c r="K11" s="33"/>
      <c r="L11" s="17"/>
      <c r="M11" s="18"/>
      <c r="N11" s="18"/>
      <c r="O11" s="18"/>
      <c r="P11" s="31"/>
      <c r="Q11" s="17">
        <v>3480</v>
      </c>
      <c r="R11" s="18"/>
      <c r="S11" s="18"/>
      <c r="T11" s="18"/>
      <c r="U11" s="31"/>
      <c r="V11" s="23"/>
      <c r="W11" s="18"/>
      <c r="X11" s="18"/>
      <c r="Y11" s="18"/>
      <c r="Z11" s="19"/>
      <c r="AA11" s="17"/>
      <c r="AB11" s="18"/>
      <c r="AC11" s="18"/>
      <c r="AD11" s="18"/>
      <c r="AE11" s="19"/>
      <c r="AF11" s="17"/>
      <c r="AG11" s="18"/>
      <c r="AH11" s="18"/>
      <c r="AI11" s="18"/>
      <c r="AJ11" s="19"/>
      <c r="AK11" s="17"/>
      <c r="AL11" s="18"/>
      <c r="AM11" s="18"/>
      <c r="AN11" s="18"/>
      <c r="AO11" s="19"/>
      <c r="AP11" s="17">
        <v>80000</v>
      </c>
      <c r="AQ11" s="18"/>
      <c r="AR11" s="18"/>
      <c r="AS11" s="18"/>
      <c r="AT11" s="19"/>
      <c r="AU11" s="17">
        <f>SUM(AP11+B11+Q11)</f>
        <v>83480</v>
      </c>
      <c r="AV11" s="18"/>
      <c r="AW11" s="18"/>
      <c r="AX11" s="18"/>
      <c r="AY11" s="31"/>
      <c r="AZ11" s="5"/>
    </row>
    <row r="12" spans="1:52" ht="27" customHeight="1" thickBot="1">
      <c r="A12" s="54" t="s">
        <v>5</v>
      </c>
      <c r="B12" s="51"/>
      <c r="C12" s="52"/>
      <c r="D12" s="52"/>
      <c r="E12" s="52"/>
      <c r="F12" s="53"/>
      <c r="G12" s="32"/>
      <c r="H12" s="28"/>
      <c r="I12" s="28"/>
      <c r="J12" s="28"/>
      <c r="K12" s="33"/>
      <c r="L12" s="17"/>
      <c r="M12" s="18"/>
      <c r="N12" s="18"/>
      <c r="O12" s="18"/>
      <c r="P12" s="31"/>
      <c r="Q12" s="17"/>
      <c r="R12" s="18"/>
      <c r="S12" s="18"/>
      <c r="T12" s="18"/>
      <c r="U12" s="31"/>
      <c r="V12" s="23"/>
      <c r="W12" s="18"/>
      <c r="X12" s="18"/>
      <c r="Y12" s="18"/>
      <c r="Z12" s="18"/>
      <c r="AA12" s="17"/>
      <c r="AB12" s="18"/>
      <c r="AC12" s="18"/>
      <c r="AD12" s="18"/>
      <c r="AE12" s="19"/>
      <c r="AF12" s="17"/>
      <c r="AG12" s="18"/>
      <c r="AH12" s="18"/>
      <c r="AI12" s="18"/>
      <c r="AJ12" s="19"/>
      <c r="AK12" s="17"/>
      <c r="AL12" s="18"/>
      <c r="AM12" s="18"/>
      <c r="AN12" s="18"/>
      <c r="AO12" s="19"/>
      <c r="AP12" s="17"/>
      <c r="AQ12" s="18"/>
      <c r="AR12" s="18"/>
      <c r="AS12" s="18"/>
      <c r="AT12" s="19"/>
      <c r="AU12" s="17"/>
      <c r="AV12" s="18"/>
      <c r="AW12" s="18"/>
      <c r="AX12" s="18"/>
      <c r="AY12" s="31"/>
      <c r="AZ12" s="5"/>
    </row>
    <row r="13" spans="1:52" ht="12.75" customHeight="1" thickBot="1">
      <c r="A13" s="57" t="s">
        <v>16</v>
      </c>
      <c r="B13" s="51"/>
      <c r="C13" s="52"/>
      <c r="D13" s="52"/>
      <c r="E13" s="52"/>
      <c r="F13" s="53"/>
      <c r="G13" s="32" t="s">
        <v>40</v>
      </c>
      <c r="H13" s="28"/>
      <c r="I13" s="28"/>
      <c r="J13" s="28"/>
      <c r="K13" s="33"/>
      <c r="L13" s="17" t="s">
        <v>41</v>
      </c>
      <c r="M13" s="18"/>
      <c r="N13" s="18"/>
      <c r="O13" s="18"/>
      <c r="P13" s="31"/>
      <c r="Q13" s="17">
        <v>8</v>
      </c>
      <c r="R13" s="18"/>
      <c r="S13" s="18"/>
      <c r="T13" s="18"/>
      <c r="U13" s="31"/>
      <c r="V13" s="23"/>
      <c r="W13" s="18"/>
      <c r="X13" s="18"/>
      <c r="Y13" s="18"/>
      <c r="Z13" s="18"/>
      <c r="AA13" s="17">
        <v>6</v>
      </c>
      <c r="AB13" s="18"/>
      <c r="AC13" s="18"/>
      <c r="AD13" s="18"/>
      <c r="AE13" s="19"/>
      <c r="AF13" s="17">
        <v>4.5</v>
      </c>
      <c r="AG13" s="18"/>
      <c r="AH13" s="18"/>
      <c r="AI13" s="18"/>
      <c r="AJ13" s="19"/>
      <c r="AK13" s="17">
        <v>5</v>
      </c>
      <c r="AL13" s="18"/>
      <c r="AM13" s="18"/>
      <c r="AN13" s="18"/>
      <c r="AO13" s="19"/>
      <c r="AP13" s="17"/>
      <c r="AQ13" s="18"/>
      <c r="AR13" s="18"/>
      <c r="AS13" s="18"/>
      <c r="AT13" s="19"/>
      <c r="AU13" s="17"/>
      <c r="AV13" s="18"/>
      <c r="AW13" s="18"/>
      <c r="AX13" s="18"/>
      <c r="AY13" s="31"/>
      <c r="AZ13" s="5"/>
    </row>
    <row r="14" spans="1:52" ht="12" customHeight="1" thickBot="1">
      <c r="A14" s="57" t="s">
        <v>17</v>
      </c>
      <c r="B14" s="51"/>
      <c r="C14" s="52"/>
      <c r="D14" s="52"/>
      <c r="E14" s="52"/>
      <c r="F14" s="53"/>
      <c r="G14" s="32">
        <v>6</v>
      </c>
      <c r="H14" s="28"/>
      <c r="I14" s="28"/>
      <c r="J14" s="28"/>
      <c r="K14" s="33"/>
      <c r="L14" s="17">
        <v>4.5</v>
      </c>
      <c r="M14" s="18"/>
      <c r="N14" s="18"/>
      <c r="O14" s="18"/>
      <c r="P14" s="31"/>
      <c r="Q14" s="17"/>
      <c r="R14" s="18"/>
      <c r="S14" s="18"/>
      <c r="T14" s="18"/>
      <c r="U14" s="31"/>
      <c r="V14" s="23"/>
      <c r="W14" s="18"/>
      <c r="X14" s="18"/>
      <c r="Y14" s="18"/>
      <c r="Z14" s="18"/>
      <c r="AA14" s="17">
        <v>6</v>
      </c>
      <c r="AB14" s="18"/>
      <c r="AC14" s="18"/>
      <c r="AD14" s="18"/>
      <c r="AE14" s="19"/>
      <c r="AF14" s="17">
        <v>4.5</v>
      </c>
      <c r="AG14" s="18"/>
      <c r="AH14" s="18"/>
      <c r="AI14" s="18"/>
      <c r="AJ14" s="19"/>
      <c r="AK14" s="17">
        <v>5</v>
      </c>
      <c r="AL14" s="18"/>
      <c r="AM14" s="18"/>
      <c r="AN14" s="18"/>
      <c r="AO14" s="19"/>
      <c r="AP14" s="17"/>
      <c r="AQ14" s="18"/>
      <c r="AR14" s="18"/>
      <c r="AS14" s="18"/>
      <c r="AT14" s="19"/>
      <c r="AU14" s="17"/>
      <c r="AV14" s="18"/>
      <c r="AW14" s="18"/>
      <c r="AX14" s="18"/>
      <c r="AY14" s="31"/>
      <c r="AZ14" s="5"/>
    </row>
    <row r="15" spans="1:52" ht="12.75" customHeight="1" thickBot="1">
      <c r="A15" s="57" t="s">
        <v>18</v>
      </c>
      <c r="B15" s="51"/>
      <c r="C15" s="52"/>
      <c r="D15" s="52"/>
      <c r="E15" s="52"/>
      <c r="F15" s="53"/>
      <c r="G15" s="32">
        <v>3</v>
      </c>
      <c r="H15" s="28"/>
      <c r="I15" s="28"/>
      <c r="J15" s="28"/>
      <c r="K15" s="33"/>
      <c r="L15" s="17">
        <v>3.5</v>
      </c>
      <c r="M15" s="18"/>
      <c r="N15" s="18"/>
      <c r="O15" s="18"/>
      <c r="P15" s="31"/>
      <c r="Q15" s="17">
        <v>2</v>
      </c>
      <c r="R15" s="18"/>
      <c r="S15" s="18"/>
      <c r="T15" s="18"/>
      <c r="U15" s="31"/>
      <c r="V15" s="23">
        <v>2</v>
      </c>
      <c r="W15" s="18"/>
      <c r="X15" s="18"/>
      <c r="Y15" s="18"/>
      <c r="Z15" s="18"/>
      <c r="AA15" s="17">
        <v>3</v>
      </c>
      <c r="AB15" s="18"/>
      <c r="AC15" s="18"/>
      <c r="AD15" s="18"/>
      <c r="AE15" s="19"/>
      <c r="AF15" s="17">
        <v>2</v>
      </c>
      <c r="AG15" s="18"/>
      <c r="AH15" s="18"/>
      <c r="AI15" s="18"/>
      <c r="AJ15" s="19"/>
      <c r="AK15" s="17">
        <v>2</v>
      </c>
      <c r="AL15" s="18"/>
      <c r="AM15" s="18"/>
      <c r="AN15" s="18"/>
      <c r="AO15" s="19"/>
      <c r="AP15" s="17"/>
      <c r="AQ15" s="18"/>
      <c r="AR15" s="18"/>
      <c r="AS15" s="18"/>
      <c r="AT15" s="19"/>
      <c r="AU15" s="17"/>
      <c r="AV15" s="18"/>
      <c r="AW15" s="18"/>
      <c r="AX15" s="18"/>
      <c r="AY15" s="31"/>
      <c r="AZ15" s="5"/>
    </row>
    <row r="16" spans="1:52" ht="12.75" customHeight="1" thickBot="1">
      <c r="A16" s="57" t="s">
        <v>15</v>
      </c>
      <c r="B16" s="51"/>
      <c r="C16" s="52"/>
      <c r="D16" s="52"/>
      <c r="E16" s="52"/>
      <c r="F16" s="53"/>
      <c r="G16" s="32"/>
      <c r="H16" s="28"/>
      <c r="I16" s="28"/>
      <c r="J16" s="28"/>
      <c r="K16" s="33"/>
      <c r="L16" s="17"/>
      <c r="M16" s="18"/>
      <c r="N16" s="18"/>
      <c r="O16" s="18"/>
      <c r="P16" s="31"/>
      <c r="Q16" s="17"/>
      <c r="R16" s="18"/>
      <c r="S16" s="18"/>
      <c r="T16" s="18"/>
      <c r="U16" s="31"/>
      <c r="V16" s="23"/>
      <c r="W16" s="18"/>
      <c r="X16" s="18"/>
      <c r="Y16" s="18"/>
      <c r="Z16" s="18"/>
      <c r="AA16" s="17"/>
      <c r="AB16" s="18"/>
      <c r="AC16" s="18"/>
      <c r="AD16" s="18"/>
      <c r="AE16" s="19"/>
      <c r="AF16" s="17"/>
      <c r="AG16" s="18"/>
      <c r="AH16" s="18"/>
      <c r="AI16" s="18"/>
      <c r="AJ16" s="19"/>
      <c r="AK16" s="17"/>
      <c r="AL16" s="18"/>
      <c r="AM16" s="18"/>
      <c r="AN16" s="18"/>
      <c r="AO16" s="19"/>
      <c r="AP16" s="17"/>
      <c r="AQ16" s="18"/>
      <c r="AR16" s="18"/>
      <c r="AS16" s="18"/>
      <c r="AT16" s="19"/>
      <c r="AU16" s="17"/>
      <c r="AV16" s="18"/>
      <c r="AW16" s="18"/>
      <c r="AX16" s="18"/>
      <c r="AY16" s="31"/>
      <c r="AZ16" s="5"/>
    </row>
    <row r="17" spans="1:52" ht="33" customHeight="1" thickBot="1">
      <c r="A17" s="54" t="s">
        <v>27</v>
      </c>
      <c r="B17" s="58">
        <v>2011</v>
      </c>
      <c r="C17" s="58">
        <v>2012</v>
      </c>
      <c r="D17" s="58">
        <v>2013</v>
      </c>
      <c r="E17" s="58">
        <v>2014</v>
      </c>
      <c r="F17" s="58">
        <v>2015</v>
      </c>
      <c r="G17" s="8">
        <v>2011</v>
      </c>
      <c r="H17" s="8">
        <v>2012</v>
      </c>
      <c r="I17" s="8">
        <v>2013</v>
      </c>
      <c r="J17" s="8">
        <v>2014</v>
      </c>
      <c r="K17" s="8">
        <v>2015</v>
      </c>
      <c r="L17" s="7">
        <v>2011</v>
      </c>
      <c r="M17" s="7">
        <v>2012</v>
      </c>
      <c r="N17" s="7">
        <v>2013</v>
      </c>
      <c r="O17" s="7">
        <v>2014</v>
      </c>
      <c r="P17" s="7">
        <v>2015</v>
      </c>
      <c r="Q17" s="7">
        <v>2011</v>
      </c>
      <c r="R17" s="7">
        <v>2012</v>
      </c>
      <c r="S17" s="7">
        <v>2013</v>
      </c>
      <c r="T17" s="7">
        <v>2014</v>
      </c>
      <c r="U17" s="7">
        <v>2015</v>
      </c>
      <c r="V17" s="7">
        <v>2011</v>
      </c>
      <c r="W17" s="7">
        <v>2012</v>
      </c>
      <c r="X17" s="7">
        <v>2013</v>
      </c>
      <c r="Y17" s="7">
        <v>2014</v>
      </c>
      <c r="Z17" s="7">
        <v>2015</v>
      </c>
      <c r="AA17" s="7">
        <v>2011</v>
      </c>
      <c r="AB17" s="7">
        <v>2012</v>
      </c>
      <c r="AC17" s="7">
        <v>2013</v>
      </c>
      <c r="AD17" s="7">
        <v>2014</v>
      </c>
      <c r="AE17" s="7">
        <v>2015</v>
      </c>
      <c r="AF17" s="7">
        <v>2011</v>
      </c>
      <c r="AG17" s="7">
        <v>2012</v>
      </c>
      <c r="AH17" s="7">
        <v>2013</v>
      </c>
      <c r="AI17" s="7">
        <v>2014</v>
      </c>
      <c r="AJ17" s="7">
        <v>2015</v>
      </c>
      <c r="AK17" s="7">
        <v>2011</v>
      </c>
      <c r="AL17" s="7">
        <v>2012</v>
      </c>
      <c r="AM17" s="7">
        <v>2013</v>
      </c>
      <c r="AN17" s="7">
        <v>2014</v>
      </c>
      <c r="AO17" s="7">
        <v>2015</v>
      </c>
      <c r="AP17" s="7">
        <v>2011</v>
      </c>
      <c r="AQ17" s="7">
        <v>2012</v>
      </c>
      <c r="AR17" s="7">
        <v>2013</v>
      </c>
      <c r="AS17" s="7">
        <v>2014</v>
      </c>
      <c r="AT17" s="7">
        <v>2015</v>
      </c>
      <c r="AU17" s="7">
        <v>2011</v>
      </c>
      <c r="AV17" s="7">
        <v>2012</v>
      </c>
      <c r="AW17" s="7">
        <v>2013</v>
      </c>
      <c r="AX17" s="7">
        <v>2014</v>
      </c>
      <c r="AY17" s="7">
        <v>2015</v>
      </c>
      <c r="AZ17" s="5"/>
    </row>
    <row r="18" spans="1:52" ht="13.5" customHeight="1" thickBot="1">
      <c r="A18" s="57" t="s">
        <v>12</v>
      </c>
      <c r="B18" s="58"/>
      <c r="C18" s="58"/>
      <c r="D18" s="58"/>
      <c r="E18" s="58"/>
      <c r="F18" s="58"/>
      <c r="G18" s="8">
        <v>25000</v>
      </c>
      <c r="H18" s="8">
        <v>0</v>
      </c>
      <c r="I18" s="8"/>
      <c r="J18" s="8"/>
      <c r="K18" s="8"/>
      <c r="L18" s="7">
        <v>25000</v>
      </c>
      <c r="M18" s="7">
        <v>0</v>
      </c>
      <c r="N18" s="7"/>
      <c r="O18" s="7"/>
      <c r="P18" s="7"/>
      <c r="Q18" s="7">
        <v>650</v>
      </c>
      <c r="R18" s="7">
        <v>1150</v>
      </c>
      <c r="S18" s="7">
        <v>1500</v>
      </c>
      <c r="T18" s="7">
        <v>1900</v>
      </c>
      <c r="U18" s="7">
        <v>0</v>
      </c>
      <c r="V18" s="7">
        <v>4500</v>
      </c>
      <c r="W18" s="7"/>
      <c r="X18" s="7"/>
      <c r="Y18" s="7"/>
      <c r="Z18" s="7"/>
      <c r="AA18" s="7">
        <v>1250</v>
      </c>
      <c r="AB18" s="7">
        <v>1200</v>
      </c>
      <c r="AC18" s="7">
        <v>3750</v>
      </c>
      <c r="AD18" s="7"/>
      <c r="AE18" s="7"/>
      <c r="AF18" s="7">
        <v>3000</v>
      </c>
      <c r="AG18" s="7">
        <v>0</v>
      </c>
      <c r="AH18" s="7"/>
      <c r="AI18" s="7"/>
      <c r="AJ18" s="7"/>
      <c r="AK18" s="7">
        <v>2000</v>
      </c>
      <c r="AL18" s="7">
        <v>0</v>
      </c>
      <c r="AM18" s="7"/>
      <c r="AN18" s="7"/>
      <c r="AO18" s="7"/>
      <c r="AP18" s="7"/>
      <c r="AQ18" s="7"/>
      <c r="AR18" s="7"/>
      <c r="AS18" s="7"/>
      <c r="AT18" s="7"/>
      <c r="AU18" s="7">
        <f aca="true" t="shared" si="0" ref="AU18:AV20">SUM(B18+G18+L18+Q18+V18+AA18+AF18+AK18)</f>
        <v>61400</v>
      </c>
      <c r="AV18" s="7">
        <f t="shared" si="0"/>
        <v>2350</v>
      </c>
      <c r="AW18" s="7">
        <f>SUM(D18+I18+N18+S18+X18+AC18+AH18)</f>
        <v>5250</v>
      </c>
      <c r="AX18" s="7">
        <f>SUM(E18+J18+O18+T18+AD18+AI18)</f>
        <v>1900</v>
      </c>
      <c r="AY18" s="7">
        <f>SUM(F18+K18+P18+U18+Z18+AE18+AJ18)</f>
        <v>0</v>
      </c>
      <c r="AZ18" s="5"/>
    </row>
    <row r="19" spans="1:52" ht="13.5" customHeight="1" thickBot="1">
      <c r="A19" s="57" t="s">
        <v>13</v>
      </c>
      <c r="B19" s="58"/>
      <c r="C19" s="58"/>
      <c r="D19" s="58"/>
      <c r="E19" s="58"/>
      <c r="F19" s="58"/>
      <c r="G19" s="8">
        <v>8000</v>
      </c>
      <c r="H19" s="8">
        <v>0</v>
      </c>
      <c r="I19" s="8"/>
      <c r="J19" s="8"/>
      <c r="K19" s="8"/>
      <c r="L19" s="7">
        <v>4000</v>
      </c>
      <c r="M19" s="7">
        <v>0</v>
      </c>
      <c r="N19" s="7"/>
      <c r="O19" s="7"/>
      <c r="P19" s="7"/>
      <c r="Q19" s="7">
        <v>0</v>
      </c>
      <c r="R19" s="7"/>
      <c r="S19" s="7"/>
      <c r="T19" s="7"/>
      <c r="U19" s="7"/>
      <c r="V19" s="7">
        <v>2000</v>
      </c>
      <c r="W19" s="7"/>
      <c r="X19" s="7"/>
      <c r="Y19" s="7"/>
      <c r="Z19" s="7"/>
      <c r="AA19" s="7">
        <v>80</v>
      </c>
      <c r="AB19" s="7">
        <v>420</v>
      </c>
      <c r="AC19" s="7">
        <v>250</v>
      </c>
      <c r="AD19" s="7">
        <v>250</v>
      </c>
      <c r="AE19" s="7"/>
      <c r="AF19" s="7">
        <v>2000</v>
      </c>
      <c r="AG19" s="7">
        <v>0</v>
      </c>
      <c r="AH19" s="7"/>
      <c r="AI19" s="7"/>
      <c r="AJ19" s="7"/>
      <c r="AK19" s="7">
        <v>500</v>
      </c>
      <c r="AL19" s="7">
        <v>0</v>
      </c>
      <c r="AM19" s="7"/>
      <c r="AN19" s="7"/>
      <c r="AO19" s="7"/>
      <c r="AP19" s="7"/>
      <c r="AQ19" s="7"/>
      <c r="AR19" s="7"/>
      <c r="AS19" s="7"/>
      <c r="AT19" s="7"/>
      <c r="AU19" s="7">
        <f t="shared" si="0"/>
        <v>16580</v>
      </c>
      <c r="AV19" s="7">
        <f t="shared" si="0"/>
        <v>420</v>
      </c>
      <c r="AW19" s="7">
        <f>SUM(D19+I19+N19+S19+X19+AC19+AH19)</f>
        <v>250</v>
      </c>
      <c r="AX19" s="7">
        <f>SUM(E19+J19+O19+T19+AD19+AI19)</f>
        <v>250</v>
      </c>
      <c r="AY19" s="7">
        <f>SUM(F19+K19+P19+U19+Z19+AE19+AJ19)</f>
        <v>0</v>
      </c>
      <c r="AZ19" s="5"/>
    </row>
    <row r="20" spans="1:52" ht="12" customHeight="1" thickBot="1">
      <c r="A20" s="57" t="s">
        <v>14</v>
      </c>
      <c r="B20" s="58"/>
      <c r="C20" s="58"/>
      <c r="D20" s="58"/>
      <c r="E20" s="58"/>
      <c r="F20" s="58"/>
      <c r="G20" s="8">
        <v>5000</v>
      </c>
      <c r="H20" s="8">
        <v>0</v>
      </c>
      <c r="I20" s="8"/>
      <c r="J20" s="8"/>
      <c r="K20" s="8"/>
      <c r="L20" s="7">
        <v>1000</v>
      </c>
      <c r="M20" s="7">
        <v>0</v>
      </c>
      <c r="N20" s="7"/>
      <c r="O20" s="7"/>
      <c r="P20" s="7"/>
      <c r="Q20" s="7">
        <v>525</v>
      </c>
      <c r="R20" s="7">
        <v>0</v>
      </c>
      <c r="S20" s="7"/>
      <c r="T20" s="7"/>
      <c r="U20" s="7"/>
      <c r="V20" s="7">
        <v>1000</v>
      </c>
      <c r="W20" s="7"/>
      <c r="X20" s="7"/>
      <c r="Y20" s="7"/>
      <c r="Z20" s="7"/>
      <c r="AA20" s="7">
        <v>100</v>
      </c>
      <c r="AB20" s="7">
        <v>220</v>
      </c>
      <c r="AC20" s="7">
        <v>580</v>
      </c>
      <c r="AD20" s="7">
        <v>190</v>
      </c>
      <c r="AE20" s="7">
        <v>210</v>
      </c>
      <c r="AF20" s="7">
        <v>1000</v>
      </c>
      <c r="AG20" s="7">
        <v>0</v>
      </c>
      <c r="AH20" s="7"/>
      <c r="AI20" s="7"/>
      <c r="AJ20" s="7"/>
      <c r="AK20" s="7">
        <v>500</v>
      </c>
      <c r="AL20" s="7">
        <v>0</v>
      </c>
      <c r="AM20" s="7"/>
      <c r="AN20" s="7"/>
      <c r="AO20" s="7"/>
      <c r="AP20" s="7"/>
      <c r="AQ20" s="7"/>
      <c r="AR20" s="7"/>
      <c r="AS20" s="7"/>
      <c r="AT20" s="7"/>
      <c r="AU20" s="7">
        <f t="shared" si="0"/>
        <v>9125</v>
      </c>
      <c r="AV20" s="7">
        <f t="shared" si="0"/>
        <v>220</v>
      </c>
      <c r="AW20" s="7">
        <f>SUM(D20+I20+N20+S20+X20+AC20+AH20)</f>
        <v>580</v>
      </c>
      <c r="AX20" s="7">
        <f>SUM(E20+J20+O20+T20+AD20+AI20)</f>
        <v>190</v>
      </c>
      <c r="AY20" s="7">
        <f>SUM(F20+K20+P20+U20+Z20+AE20+AJ20)</f>
        <v>210</v>
      </c>
      <c r="AZ20" s="5"/>
    </row>
    <row r="21" spans="1:52" ht="14.25" customHeight="1" thickBot="1">
      <c r="A21" s="57" t="s">
        <v>15</v>
      </c>
      <c r="B21" s="58"/>
      <c r="C21" s="58"/>
      <c r="D21" s="58"/>
      <c r="E21" s="58"/>
      <c r="F21" s="58"/>
      <c r="G21" s="8"/>
      <c r="H21" s="8"/>
      <c r="I21" s="8"/>
      <c r="J21" s="8"/>
      <c r="K21" s="8"/>
      <c r="L21" s="7">
        <v>0</v>
      </c>
      <c r="M21" s="7"/>
      <c r="N21" s="7"/>
      <c r="O21" s="7"/>
      <c r="P21" s="7"/>
      <c r="Q21" s="7">
        <v>0</v>
      </c>
      <c r="R21" s="7"/>
      <c r="S21" s="7">
        <v>3480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>
        <v>80000</v>
      </c>
      <c r="AR21" s="7"/>
      <c r="AS21" s="7"/>
      <c r="AT21" s="7"/>
      <c r="AU21" s="7">
        <f>SUM(B21+G21+L21+Q21+V21+AA21+AF21)</f>
        <v>0</v>
      </c>
      <c r="AV21" s="7">
        <f>SUM(C21+H21+M21+R21+W21+AB21+AG21+AL21+AQ21)</f>
        <v>80000</v>
      </c>
      <c r="AW21" s="7">
        <f>SUM(D21+I21+N21+S21+X21+AC21+AH21)</f>
        <v>3480</v>
      </c>
      <c r="AX21" s="7">
        <f>SUM(E21+J21+O21+T21+AD21+AI21)</f>
        <v>0</v>
      </c>
      <c r="AY21" s="7">
        <f>SUM(F21+K21+P21+U21+Z21+AE21+AJ21)</f>
        <v>0</v>
      </c>
      <c r="AZ21" s="5"/>
    </row>
    <row r="22" spans="1:52" ht="15.75" customHeight="1" thickBot="1">
      <c r="A22" s="54" t="s">
        <v>6</v>
      </c>
      <c r="B22" s="51"/>
      <c r="C22" s="52"/>
      <c r="D22" s="52"/>
      <c r="E22" s="52"/>
      <c r="F22" s="53"/>
      <c r="G22" s="32">
        <v>500</v>
      </c>
      <c r="H22" s="28"/>
      <c r="I22" s="28"/>
      <c r="J22" s="28"/>
      <c r="K22" s="33"/>
      <c r="L22" s="17">
        <v>1600</v>
      </c>
      <c r="M22" s="18"/>
      <c r="N22" s="18"/>
      <c r="O22" s="18"/>
      <c r="P22" s="31"/>
      <c r="Q22" s="17">
        <v>100</v>
      </c>
      <c r="R22" s="18"/>
      <c r="S22" s="18"/>
      <c r="T22" s="18"/>
      <c r="U22" s="31"/>
      <c r="V22" s="23">
        <v>500</v>
      </c>
      <c r="W22" s="18"/>
      <c r="X22" s="18"/>
      <c r="Y22" s="18"/>
      <c r="Z22" s="19"/>
      <c r="AA22" s="17">
        <f>SUM(AA23+AA24)</f>
        <v>2927</v>
      </c>
      <c r="AB22" s="18"/>
      <c r="AC22" s="18"/>
      <c r="AD22" s="18"/>
      <c r="AE22" s="19"/>
      <c r="AF22" s="17">
        <f>SUM(AF23+AF24)</f>
        <v>200</v>
      </c>
      <c r="AG22" s="18"/>
      <c r="AH22" s="18"/>
      <c r="AI22" s="18"/>
      <c r="AJ22" s="19"/>
      <c r="AK22" s="17">
        <f>SUM(AK23+AK24)</f>
        <v>100</v>
      </c>
      <c r="AL22" s="18"/>
      <c r="AM22" s="18"/>
      <c r="AN22" s="18"/>
      <c r="AO22" s="19"/>
      <c r="AP22" s="17"/>
      <c r="AQ22" s="18"/>
      <c r="AR22" s="18"/>
      <c r="AS22" s="18"/>
      <c r="AT22" s="19"/>
      <c r="AU22" s="17">
        <f>SUM(B22+G22+L22+Q22+V22+AA22+AF22+AK22)</f>
        <v>5927</v>
      </c>
      <c r="AV22" s="18"/>
      <c r="AW22" s="18"/>
      <c r="AX22" s="18"/>
      <c r="AY22" s="31"/>
      <c r="AZ22" s="5"/>
    </row>
    <row r="23" spans="1:52" ht="12" customHeight="1" thickBot="1">
      <c r="A23" s="57" t="s">
        <v>19</v>
      </c>
      <c r="B23" s="51"/>
      <c r="C23" s="52"/>
      <c r="D23" s="52"/>
      <c r="E23" s="52"/>
      <c r="F23" s="53"/>
      <c r="G23" s="32">
        <v>350</v>
      </c>
      <c r="H23" s="28"/>
      <c r="I23" s="28"/>
      <c r="J23" s="28"/>
      <c r="K23" s="33"/>
      <c r="L23" s="17">
        <v>1440</v>
      </c>
      <c r="M23" s="18"/>
      <c r="N23" s="18"/>
      <c r="O23" s="18"/>
      <c r="P23" s="31"/>
      <c r="Q23" s="17">
        <v>70</v>
      </c>
      <c r="R23" s="18"/>
      <c r="S23" s="18"/>
      <c r="T23" s="18"/>
      <c r="U23" s="31"/>
      <c r="V23" s="23">
        <v>475</v>
      </c>
      <c r="W23" s="18"/>
      <c r="X23" s="18"/>
      <c r="Y23" s="18"/>
      <c r="Z23" s="19"/>
      <c r="AA23" s="17">
        <v>2917</v>
      </c>
      <c r="AB23" s="18"/>
      <c r="AC23" s="18"/>
      <c r="AD23" s="18"/>
      <c r="AE23" s="19"/>
      <c r="AF23" s="17">
        <v>150</v>
      </c>
      <c r="AG23" s="18"/>
      <c r="AH23" s="18"/>
      <c r="AI23" s="18"/>
      <c r="AJ23" s="19"/>
      <c r="AK23" s="17">
        <v>75</v>
      </c>
      <c r="AL23" s="18"/>
      <c r="AM23" s="18"/>
      <c r="AN23" s="18"/>
      <c r="AO23" s="19"/>
      <c r="AP23" s="17"/>
      <c r="AQ23" s="18"/>
      <c r="AR23" s="18"/>
      <c r="AS23" s="18"/>
      <c r="AT23" s="19"/>
      <c r="AU23" s="17">
        <f>SUM(B23+G23+L23+Q23+V23+AA23+AF23+AK23)</f>
        <v>5477</v>
      </c>
      <c r="AV23" s="18"/>
      <c r="AW23" s="18"/>
      <c r="AX23" s="18"/>
      <c r="AY23" s="31"/>
      <c r="AZ23" s="5"/>
    </row>
    <row r="24" spans="1:52" ht="13.5" customHeight="1" thickBot="1">
      <c r="A24" s="57" t="s">
        <v>20</v>
      </c>
      <c r="B24" s="51"/>
      <c r="C24" s="52"/>
      <c r="D24" s="52"/>
      <c r="E24" s="52"/>
      <c r="F24" s="53"/>
      <c r="G24" s="32">
        <v>150</v>
      </c>
      <c r="H24" s="28"/>
      <c r="I24" s="28"/>
      <c r="J24" s="28"/>
      <c r="K24" s="33"/>
      <c r="L24" s="17">
        <v>160</v>
      </c>
      <c r="M24" s="18"/>
      <c r="N24" s="18"/>
      <c r="O24" s="18"/>
      <c r="P24" s="31"/>
      <c r="Q24" s="17">
        <v>30</v>
      </c>
      <c r="R24" s="18"/>
      <c r="S24" s="18"/>
      <c r="T24" s="18"/>
      <c r="U24" s="31"/>
      <c r="V24" s="23">
        <v>25</v>
      </c>
      <c r="W24" s="18"/>
      <c r="X24" s="18"/>
      <c r="Y24" s="18"/>
      <c r="Z24" s="19"/>
      <c r="AA24" s="17">
        <v>10</v>
      </c>
      <c r="AB24" s="18"/>
      <c r="AC24" s="18"/>
      <c r="AD24" s="18"/>
      <c r="AE24" s="19"/>
      <c r="AF24" s="17">
        <v>50</v>
      </c>
      <c r="AG24" s="18"/>
      <c r="AH24" s="18"/>
      <c r="AI24" s="18"/>
      <c r="AJ24" s="19"/>
      <c r="AK24" s="17">
        <v>25</v>
      </c>
      <c r="AL24" s="18"/>
      <c r="AM24" s="18"/>
      <c r="AN24" s="18"/>
      <c r="AO24" s="19"/>
      <c r="AP24" s="17"/>
      <c r="AQ24" s="18"/>
      <c r="AR24" s="18"/>
      <c r="AS24" s="18"/>
      <c r="AT24" s="19"/>
      <c r="AU24" s="17">
        <f>SUM(B24+G24+L24+Q24+V24+AA24+AF24+AK24)</f>
        <v>450</v>
      </c>
      <c r="AV24" s="18"/>
      <c r="AW24" s="18"/>
      <c r="AX24" s="18"/>
      <c r="AY24" s="31"/>
      <c r="AZ24" s="5"/>
    </row>
    <row r="25" spans="1:52" ht="12" customHeight="1" thickBot="1">
      <c r="A25" s="54" t="s">
        <v>3</v>
      </c>
      <c r="B25" s="51"/>
      <c r="C25" s="52"/>
      <c r="D25" s="52"/>
      <c r="E25" s="52"/>
      <c r="F25" s="53"/>
      <c r="G25" s="32">
        <v>4</v>
      </c>
      <c r="H25" s="28"/>
      <c r="I25" s="28"/>
      <c r="J25" s="28"/>
      <c r="K25" s="33"/>
      <c r="L25" s="17">
        <v>1</v>
      </c>
      <c r="M25" s="18"/>
      <c r="N25" s="18"/>
      <c r="O25" s="18"/>
      <c r="P25" s="31"/>
      <c r="Q25" s="17">
        <v>2</v>
      </c>
      <c r="R25" s="18"/>
      <c r="S25" s="18"/>
      <c r="T25" s="18"/>
      <c r="U25" s="31"/>
      <c r="V25" s="23">
        <v>1</v>
      </c>
      <c r="W25" s="18"/>
      <c r="X25" s="18"/>
      <c r="Y25" s="18"/>
      <c r="Z25" s="19"/>
      <c r="AA25" s="17">
        <v>2</v>
      </c>
      <c r="AB25" s="18"/>
      <c r="AC25" s="18"/>
      <c r="AD25" s="18"/>
      <c r="AE25" s="19"/>
      <c r="AF25" s="17">
        <v>1</v>
      </c>
      <c r="AG25" s="18"/>
      <c r="AH25" s="18"/>
      <c r="AI25" s="18"/>
      <c r="AJ25" s="19"/>
      <c r="AK25" s="17">
        <v>2</v>
      </c>
      <c r="AL25" s="18"/>
      <c r="AM25" s="18"/>
      <c r="AN25" s="18"/>
      <c r="AO25" s="19"/>
      <c r="AP25" s="17"/>
      <c r="AQ25" s="18"/>
      <c r="AR25" s="18"/>
      <c r="AS25" s="18"/>
      <c r="AT25" s="19"/>
      <c r="AU25" s="17"/>
      <c r="AV25" s="18"/>
      <c r="AW25" s="18"/>
      <c r="AX25" s="18"/>
      <c r="AY25" s="31"/>
      <c r="AZ25" s="5"/>
    </row>
    <row r="26" spans="1:52" ht="25.5" customHeight="1" thickBot="1">
      <c r="A26" s="54" t="s">
        <v>21</v>
      </c>
      <c r="B26" s="51"/>
      <c r="C26" s="52"/>
      <c r="D26" s="52"/>
      <c r="E26" s="52"/>
      <c r="F26" s="53"/>
      <c r="G26" s="32">
        <v>200</v>
      </c>
      <c r="H26" s="28"/>
      <c r="I26" s="28"/>
      <c r="J26" s="28"/>
      <c r="K26" s="33"/>
      <c r="L26" s="17">
        <v>1600</v>
      </c>
      <c r="M26" s="18"/>
      <c r="N26" s="18"/>
      <c r="O26" s="18"/>
      <c r="P26" s="31"/>
      <c r="Q26" s="17">
        <v>50</v>
      </c>
      <c r="R26" s="18"/>
      <c r="S26" s="18"/>
      <c r="T26" s="18"/>
      <c r="U26" s="31"/>
      <c r="V26" s="23">
        <v>500</v>
      </c>
      <c r="W26" s="18"/>
      <c r="X26" s="18"/>
      <c r="Y26" s="18"/>
      <c r="Z26" s="19"/>
      <c r="AA26" s="17">
        <f>SUM(AA27+AA28)</f>
        <v>1758</v>
      </c>
      <c r="AB26" s="18"/>
      <c r="AC26" s="18"/>
      <c r="AD26" s="18"/>
      <c r="AE26" s="19"/>
      <c r="AF26" s="17">
        <f>SUM(AF27+AF28)</f>
        <v>200</v>
      </c>
      <c r="AG26" s="18"/>
      <c r="AH26" s="18"/>
      <c r="AI26" s="18"/>
      <c r="AJ26" s="19"/>
      <c r="AK26" s="17">
        <f>SUM(AK27+AK28)</f>
        <v>60</v>
      </c>
      <c r="AL26" s="18"/>
      <c r="AM26" s="18"/>
      <c r="AN26" s="18"/>
      <c r="AO26" s="19"/>
      <c r="AP26" s="17"/>
      <c r="AQ26" s="18"/>
      <c r="AR26" s="18"/>
      <c r="AS26" s="18"/>
      <c r="AT26" s="19"/>
      <c r="AU26" s="17">
        <f>SUM(B26+G26+L26+Q26+V26+AA26+AF26+AK26)</f>
        <v>4368</v>
      </c>
      <c r="AV26" s="18"/>
      <c r="AW26" s="18"/>
      <c r="AX26" s="18"/>
      <c r="AY26" s="31"/>
      <c r="AZ26" s="5"/>
    </row>
    <row r="27" spans="1:52" ht="14.25" customHeight="1" thickBot="1">
      <c r="A27" s="57" t="s">
        <v>19</v>
      </c>
      <c r="B27" s="51"/>
      <c r="C27" s="52"/>
      <c r="D27" s="52"/>
      <c r="E27" s="52"/>
      <c r="F27" s="53"/>
      <c r="G27" s="32">
        <v>130</v>
      </c>
      <c r="H27" s="28"/>
      <c r="I27" s="28"/>
      <c r="J27" s="28"/>
      <c r="K27" s="33"/>
      <c r="L27" s="17">
        <v>1440</v>
      </c>
      <c r="M27" s="18"/>
      <c r="N27" s="18"/>
      <c r="O27" s="18"/>
      <c r="P27" s="31"/>
      <c r="Q27" s="17">
        <v>35</v>
      </c>
      <c r="R27" s="18"/>
      <c r="S27" s="18"/>
      <c r="T27" s="18"/>
      <c r="U27" s="31"/>
      <c r="V27" s="23">
        <v>475</v>
      </c>
      <c r="W27" s="18"/>
      <c r="X27" s="18"/>
      <c r="Y27" s="18"/>
      <c r="Z27" s="19"/>
      <c r="AA27" s="17">
        <v>1750</v>
      </c>
      <c r="AB27" s="18"/>
      <c r="AC27" s="18"/>
      <c r="AD27" s="18"/>
      <c r="AE27" s="19"/>
      <c r="AF27" s="17">
        <v>150</v>
      </c>
      <c r="AG27" s="18"/>
      <c r="AH27" s="18"/>
      <c r="AI27" s="18"/>
      <c r="AJ27" s="19"/>
      <c r="AK27" s="17">
        <v>40</v>
      </c>
      <c r="AL27" s="18"/>
      <c r="AM27" s="18"/>
      <c r="AN27" s="18"/>
      <c r="AO27" s="19"/>
      <c r="AP27" s="17"/>
      <c r="AQ27" s="18"/>
      <c r="AR27" s="18"/>
      <c r="AS27" s="18"/>
      <c r="AT27" s="19"/>
      <c r="AU27" s="17">
        <f>SUM(B27+G27+L27+Q27+V27+AA27+AF27+AK27)</f>
        <v>4020</v>
      </c>
      <c r="AV27" s="18"/>
      <c r="AW27" s="18"/>
      <c r="AX27" s="18"/>
      <c r="AY27" s="31"/>
      <c r="AZ27" s="5"/>
    </row>
    <row r="28" spans="1:52" ht="13.5" customHeight="1" thickBot="1">
      <c r="A28" s="57" t="s">
        <v>22</v>
      </c>
      <c r="B28" s="51"/>
      <c r="C28" s="52"/>
      <c r="D28" s="52"/>
      <c r="E28" s="52"/>
      <c r="F28" s="53"/>
      <c r="G28" s="32">
        <v>70</v>
      </c>
      <c r="H28" s="28"/>
      <c r="I28" s="28"/>
      <c r="J28" s="28"/>
      <c r="K28" s="33"/>
      <c r="L28" s="17">
        <v>160</v>
      </c>
      <c r="M28" s="18"/>
      <c r="N28" s="18"/>
      <c r="O28" s="18"/>
      <c r="P28" s="31"/>
      <c r="Q28" s="17">
        <v>15</v>
      </c>
      <c r="R28" s="18"/>
      <c r="S28" s="18"/>
      <c r="T28" s="18"/>
      <c r="U28" s="31"/>
      <c r="V28" s="23">
        <v>25</v>
      </c>
      <c r="W28" s="18"/>
      <c r="X28" s="18"/>
      <c r="Y28" s="18"/>
      <c r="Z28" s="19"/>
      <c r="AA28" s="17">
        <v>8</v>
      </c>
      <c r="AB28" s="18"/>
      <c r="AC28" s="18"/>
      <c r="AD28" s="18"/>
      <c r="AE28" s="19"/>
      <c r="AF28" s="17">
        <v>50</v>
      </c>
      <c r="AG28" s="18"/>
      <c r="AH28" s="18"/>
      <c r="AI28" s="18"/>
      <c r="AJ28" s="19"/>
      <c r="AK28" s="17">
        <v>20</v>
      </c>
      <c r="AL28" s="18"/>
      <c r="AM28" s="18"/>
      <c r="AN28" s="18"/>
      <c r="AO28" s="19"/>
      <c r="AP28" s="17"/>
      <c r="AQ28" s="18"/>
      <c r="AR28" s="18"/>
      <c r="AS28" s="18"/>
      <c r="AT28" s="19"/>
      <c r="AU28" s="17">
        <f>SUM(B28+G28+L28+Q28+V28+AA28+AF28+AK28)</f>
        <v>348</v>
      </c>
      <c r="AV28" s="18"/>
      <c r="AW28" s="18"/>
      <c r="AX28" s="18"/>
      <c r="AY28" s="31"/>
      <c r="AZ28" s="5"/>
    </row>
    <row r="29" spans="1:52" ht="22.5" customHeight="1" thickBot="1">
      <c r="A29" s="54" t="s">
        <v>7</v>
      </c>
      <c r="B29" s="58">
        <v>2011</v>
      </c>
      <c r="C29" s="58">
        <v>2012</v>
      </c>
      <c r="D29" s="58">
        <v>2013</v>
      </c>
      <c r="E29" s="58">
        <v>2014</v>
      </c>
      <c r="F29" s="58">
        <v>2015</v>
      </c>
      <c r="G29" s="8">
        <v>2011</v>
      </c>
      <c r="H29" s="8">
        <v>2012</v>
      </c>
      <c r="I29" s="8">
        <v>2013</v>
      </c>
      <c r="J29" s="8">
        <v>2014</v>
      </c>
      <c r="K29" s="8">
        <v>2015</v>
      </c>
      <c r="L29" s="7">
        <v>2011</v>
      </c>
      <c r="M29" s="7">
        <v>2012</v>
      </c>
      <c r="N29" s="7">
        <v>2013</v>
      </c>
      <c r="O29" s="7">
        <v>2014</v>
      </c>
      <c r="P29" s="7">
        <v>2015</v>
      </c>
      <c r="Q29" s="7">
        <v>2011</v>
      </c>
      <c r="R29" s="7">
        <v>2012</v>
      </c>
      <c r="S29" s="7">
        <v>2013</v>
      </c>
      <c r="T29" s="7">
        <v>2014</v>
      </c>
      <c r="U29" s="7">
        <v>2015</v>
      </c>
      <c r="V29" s="7">
        <v>2011</v>
      </c>
      <c r="W29" s="7">
        <v>2012</v>
      </c>
      <c r="X29" s="7">
        <v>2013</v>
      </c>
      <c r="Y29" s="7">
        <v>2014</v>
      </c>
      <c r="Z29" s="7">
        <v>2015</v>
      </c>
      <c r="AA29" s="7">
        <v>2011</v>
      </c>
      <c r="AB29" s="7">
        <v>2012</v>
      </c>
      <c r="AC29" s="7">
        <v>2013</v>
      </c>
      <c r="AD29" s="7">
        <v>2014</v>
      </c>
      <c r="AE29" s="7">
        <v>2015</v>
      </c>
      <c r="AF29" s="7">
        <v>2011</v>
      </c>
      <c r="AG29" s="7">
        <v>2012</v>
      </c>
      <c r="AH29" s="7">
        <v>2013</v>
      </c>
      <c r="AI29" s="7">
        <v>2014</v>
      </c>
      <c r="AJ29" s="7">
        <v>2015</v>
      </c>
      <c r="AK29" s="7">
        <v>2011</v>
      </c>
      <c r="AL29" s="7">
        <v>2012</v>
      </c>
      <c r="AM29" s="7">
        <v>2013</v>
      </c>
      <c r="AN29" s="7">
        <v>2014</v>
      </c>
      <c r="AO29" s="7">
        <v>2015</v>
      </c>
      <c r="AP29" s="7">
        <v>2011</v>
      </c>
      <c r="AQ29" s="7">
        <v>2012</v>
      </c>
      <c r="AR29" s="7">
        <v>2013</v>
      </c>
      <c r="AS29" s="7">
        <v>2014</v>
      </c>
      <c r="AT29" s="7">
        <v>2015</v>
      </c>
      <c r="AU29" s="7">
        <v>2011</v>
      </c>
      <c r="AV29" s="7">
        <v>2012</v>
      </c>
      <c r="AW29" s="7">
        <v>2013</v>
      </c>
      <c r="AX29" s="7">
        <v>2014</v>
      </c>
      <c r="AY29" s="7">
        <v>2015</v>
      </c>
      <c r="AZ29" s="5"/>
    </row>
    <row r="30" spans="1:52" ht="13.5" customHeight="1" thickBot="1">
      <c r="A30" s="57" t="s">
        <v>19</v>
      </c>
      <c r="B30" s="58"/>
      <c r="C30" s="58"/>
      <c r="D30" s="58"/>
      <c r="E30" s="58"/>
      <c r="F30" s="58"/>
      <c r="G30" s="8">
        <v>0</v>
      </c>
      <c r="H30" s="8">
        <v>150</v>
      </c>
      <c r="I30" s="8">
        <v>220</v>
      </c>
      <c r="J30" s="8">
        <v>280</v>
      </c>
      <c r="K30" s="8">
        <v>350</v>
      </c>
      <c r="L30" s="7"/>
      <c r="M30" s="7">
        <v>775</v>
      </c>
      <c r="N30" s="7">
        <v>984</v>
      </c>
      <c r="O30" s="7">
        <v>1226</v>
      </c>
      <c r="P30" s="7">
        <v>1440</v>
      </c>
      <c r="Q30" s="7">
        <v>25</v>
      </c>
      <c r="R30" s="7">
        <v>40</v>
      </c>
      <c r="S30" s="7">
        <v>55</v>
      </c>
      <c r="T30" s="7">
        <v>60</v>
      </c>
      <c r="U30" s="7">
        <v>70</v>
      </c>
      <c r="V30" s="7">
        <v>25</v>
      </c>
      <c r="W30" s="7">
        <v>40</v>
      </c>
      <c r="X30" s="7">
        <v>55</v>
      </c>
      <c r="Y30" s="7">
        <v>60</v>
      </c>
      <c r="Z30" s="7">
        <v>475</v>
      </c>
      <c r="AA30" s="7">
        <v>93</v>
      </c>
      <c r="AB30" s="7">
        <v>632</v>
      </c>
      <c r="AC30" s="7">
        <v>2001</v>
      </c>
      <c r="AD30" s="7">
        <v>2435</v>
      </c>
      <c r="AE30" s="7">
        <v>2917</v>
      </c>
      <c r="AF30" s="7">
        <v>0</v>
      </c>
      <c r="AG30" s="7">
        <v>100</v>
      </c>
      <c r="AH30" s="7">
        <v>120</v>
      </c>
      <c r="AI30" s="7">
        <v>150</v>
      </c>
      <c r="AJ30" s="7">
        <v>150</v>
      </c>
      <c r="AK30" s="7"/>
      <c r="AL30" s="7">
        <v>45</v>
      </c>
      <c r="AM30" s="7">
        <v>65</v>
      </c>
      <c r="AN30" s="7">
        <v>75</v>
      </c>
      <c r="AO30" s="7">
        <v>75</v>
      </c>
      <c r="AP30" s="7"/>
      <c r="AQ30" s="7"/>
      <c r="AR30" s="7"/>
      <c r="AS30" s="7"/>
      <c r="AT30" s="7"/>
      <c r="AU30" s="7">
        <f>SUM(B30+G30+L30+Q30+V30+AA30+AF30)</f>
        <v>143</v>
      </c>
      <c r="AV30" s="7">
        <f aca="true" t="shared" si="1" ref="AV30:AY31">SUM(C30+H30+M30+R30+W30+AB30+AG30+AL30)</f>
        <v>1782</v>
      </c>
      <c r="AW30" s="7">
        <f t="shared" si="1"/>
        <v>3500</v>
      </c>
      <c r="AX30" s="7">
        <f t="shared" si="1"/>
        <v>4286</v>
      </c>
      <c r="AY30" s="7">
        <f t="shared" si="1"/>
        <v>5477</v>
      </c>
      <c r="AZ30" s="5"/>
    </row>
    <row r="31" spans="1:52" ht="14.25" customHeight="1" thickBot="1">
      <c r="A31" s="57" t="s">
        <v>22</v>
      </c>
      <c r="B31" s="58"/>
      <c r="C31" s="58"/>
      <c r="D31" s="58"/>
      <c r="E31" s="58"/>
      <c r="F31" s="58"/>
      <c r="G31" s="8">
        <v>10</v>
      </c>
      <c r="H31" s="8">
        <v>80</v>
      </c>
      <c r="I31" s="8">
        <v>100</v>
      </c>
      <c r="J31" s="8">
        <v>120</v>
      </c>
      <c r="K31" s="8">
        <v>150</v>
      </c>
      <c r="L31" s="7"/>
      <c r="M31" s="7">
        <v>86</v>
      </c>
      <c r="N31" s="7">
        <v>109</v>
      </c>
      <c r="O31" s="7">
        <v>136</v>
      </c>
      <c r="P31" s="7">
        <v>160</v>
      </c>
      <c r="Q31" s="7">
        <v>10</v>
      </c>
      <c r="R31" s="7">
        <v>15</v>
      </c>
      <c r="S31" s="7">
        <v>20</v>
      </c>
      <c r="T31" s="7">
        <v>25</v>
      </c>
      <c r="U31" s="7">
        <v>30</v>
      </c>
      <c r="V31" s="7">
        <v>10</v>
      </c>
      <c r="W31" s="7">
        <v>15</v>
      </c>
      <c r="X31" s="7">
        <v>20</v>
      </c>
      <c r="Y31" s="7">
        <v>25</v>
      </c>
      <c r="Z31" s="7">
        <v>25</v>
      </c>
      <c r="AA31" s="7">
        <v>4</v>
      </c>
      <c r="AB31" s="7">
        <v>6</v>
      </c>
      <c r="AC31" s="7">
        <v>6</v>
      </c>
      <c r="AD31" s="7">
        <v>10</v>
      </c>
      <c r="AE31" s="7">
        <v>10</v>
      </c>
      <c r="AF31" s="7">
        <v>5</v>
      </c>
      <c r="AG31" s="7">
        <v>30</v>
      </c>
      <c r="AH31" s="7">
        <v>40</v>
      </c>
      <c r="AI31" s="7">
        <v>50</v>
      </c>
      <c r="AJ31" s="7">
        <v>50</v>
      </c>
      <c r="AK31" s="7"/>
      <c r="AL31" s="7">
        <v>15</v>
      </c>
      <c r="AM31" s="7">
        <v>20</v>
      </c>
      <c r="AN31" s="7">
        <v>25</v>
      </c>
      <c r="AO31" s="7">
        <v>25</v>
      </c>
      <c r="AP31" s="7"/>
      <c r="AQ31" s="7"/>
      <c r="AR31" s="7"/>
      <c r="AS31" s="7"/>
      <c r="AT31" s="7"/>
      <c r="AU31" s="7">
        <f>SUM(B31+G31+L31+Q31+V31+AA31+AF31)</f>
        <v>39</v>
      </c>
      <c r="AV31" s="7">
        <f t="shared" si="1"/>
        <v>247</v>
      </c>
      <c r="AW31" s="7">
        <f t="shared" si="1"/>
        <v>315</v>
      </c>
      <c r="AX31" s="7">
        <f t="shared" si="1"/>
        <v>391</v>
      </c>
      <c r="AY31" s="7">
        <f t="shared" si="1"/>
        <v>450</v>
      </c>
      <c r="AZ31" s="5"/>
    </row>
    <row r="32" spans="1:52" s="14" customFormat="1" ht="21.75" customHeight="1" thickBot="1">
      <c r="A32" s="59" t="s">
        <v>23</v>
      </c>
      <c r="B32" s="60"/>
      <c r="C32" s="61"/>
      <c r="D32" s="61"/>
      <c r="E32" s="61"/>
      <c r="F32" s="62"/>
      <c r="G32" s="35">
        <v>6</v>
      </c>
      <c r="H32" s="36"/>
      <c r="I32" s="36"/>
      <c r="J32" s="36"/>
      <c r="K32" s="37"/>
      <c r="L32" s="20">
        <v>0.5</v>
      </c>
      <c r="M32" s="21"/>
      <c r="N32" s="21"/>
      <c r="O32" s="21"/>
      <c r="P32" s="45"/>
      <c r="Q32" s="20">
        <v>0.2</v>
      </c>
      <c r="R32" s="21"/>
      <c r="S32" s="21"/>
      <c r="T32" s="21"/>
      <c r="U32" s="45"/>
      <c r="V32" s="46">
        <v>1.3</v>
      </c>
      <c r="W32" s="21"/>
      <c r="X32" s="21"/>
      <c r="Y32" s="21"/>
      <c r="Z32" s="22"/>
      <c r="AA32" s="20">
        <v>2.55</v>
      </c>
      <c r="AB32" s="21"/>
      <c r="AC32" s="21"/>
      <c r="AD32" s="21"/>
      <c r="AE32" s="22"/>
      <c r="AF32" s="20">
        <v>0.5</v>
      </c>
      <c r="AG32" s="21"/>
      <c r="AH32" s="21"/>
      <c r="AI32" s="21"/>
      <c r="AJ32" s="22"/>
      <c r="AK32" s="20">
        <v>5.5</v>
      </c>
      <c r="AL32" s="21"/>
      <c r="AM32" s="21"/>
      <c r="AN32" s="21"/>
      <c r="AO32" s="22"/>
      <c r="AP32" s="16"/>
      <c r="AQ32" s="16"/>
      <c r="AR32" s="16"/>
      <c r="AS32" s="16"/>
      <c r="AT32" s="16"/>
      <c r="AU32" s="20">
        <f>SUM(B32+G32+L32+Q32+V32+AA32+AF32+AK32)</f>
        <v>16.55</v>
      </c>
      <c r="AV32" s="21"/>
      <c r="AW32" s="21"/>
      <c r="AX32" s="21"/>
      <c r="AY32" s="45"/>
      <c r="AZ32" s="13"/>
    </row>
    <row r="33" spans="1:52" s="14" customFormat="1" ht="15" customHeight="1" thickBot="1">
      <c r="A33" s="63" t="s">
        <v>24</v>
      </c>
      <c r="B33" s="64">
        <v>2011</v>
      </c>
      <c r="C33" s="64">
        <v>2012</v>
      </c>
      <c r="D33" s="64">
        <v>2013</v>
      </c>
      <c r="E33" s="64">
        <v>2014</v>
      </c>
      <c r="F33" s="64">
        <v>2015</v>
      </c>
      <c r="G33" s="12">
        <v>2011</v>
      </c>
      <c r="H33" s="12">
        <v>2012</v>
      </c>
      <c r="I33" s="12">
        <v>2013</v>
      </c>
      <c r="J33" s="12">
        <v>2014</v>
      </c>
      <c r="K33" s="12">
        <v>2015</v>
      </c>
      <c r="L33" s="11">
        <v>2011</v>
      </c>
      <c r="M33" s="11">
        <v>2012</v>
      </c>
      <c r="N33" s="11">
        <v>2013</v>
      </c>
      <c r="O33" s="11">
        <v>2014</v>
      </c>
      <c r="P33" s="11">
        <v>2015</v>
      </c>
      <c r="Q33" s="11">
        <v>2011</v>
      </c>
      <c r="R33" s="11">
        <v>2012</v>
      </c>
      <c r="S33" s="11">
        <v>2013</v>
      </c>
      <c r="T33" s="11">
        <v>2014</v>
      </c>
      <c r="U33" s="11">
        <v>2015</v>
      </c>
      <c r="V33" s="11">
        <v>2011</v>
      </c>
      <c r="W33" s="11">
        <v>2012</v>
      </c>
      <c r="X33" s="11">
        <v>2013</v>
      </c>
      <c r="Y33" s="11">
        <v>2014</v>
      </c>
      <c r="Z33" s="11">
        <v>2015</v>
      </c>
      <c r="AA33" s="11">
        <v>2011</v>
      </c>
      <c r="AB33" s="11">
        <v>2012</v>
      </c>
      <c r="AC33" s="11">
        <v>2013</v>
      </c>
      <c r="AD33" s="11">
        <v>2014</v>
      </c>
      <c r="AE33" s="11">
        <v>2015</v>
      </c>
      <c r="AF33" s="11">
        <v>2011</v>
      </c>
      <c r="AG33" s="11">
        <v>2012</v>
      </c>
      <c r="AH33" s="11">
        <v>2013</v>
      </c>
      <c r="AI33" s="11">
        <v>2014</v>
      </c>
      <c r="AJ33" s="11">
        <v>2015</v>
      </c>
      <c r="AK33" s="11">
        <v>2011</v>
      </c>
      <c r="AL33" s="11">
        <v>2012</v>
      </c>
      <c r="AM33" s="11">
        <v>2013</v>
      </c>
      <c r="AN33" s="11">
        <v>2014</v>
      </c>
      <c r="AO33" s="11">
        <v>2015</v>
      </c>
      <c r="AP33" s="11">
        <v>2011</v>
      </c>
      <c r="AQ33" s="11">
        <v>2012</v>
      </c>
      <c r="AR33" s="11">
        <v>2013</v>
      </c>
      <c r="AS33" s="11">
        <v>2014</v>
      </c>
      <c r="AT33" s="11">
        <v>2015</v>
      </c>
      <c r="AU33" s="11">
        <v>2011</v>
      </c>
      <c r="AV33" s="11">
        <v>2012</v>
      </c>
      <c r="AW33" s="11">
        <v>2013</v>
      </c>
      <c r="AX33" s="11">
        <v>2014</v>
      </c>
      <c r="AY33" s="11">
        <v>2015</v>
      </c>
      <c r="AZ33" s="13"/>
    </row>
    <row r="34" spans="1:52" s="14" customFormat="1" ht="16.5" customHeight="1" thickBot="1">
      <c r="A34" s="65"/>
      <c r="B34" s="64"/>
      <c r="C34" s="64"/>
      <c r="D34" s="64"/>
      <c r="E34" s="64"/>
      <c r="F34" s="64"/>
      <c r="G34" s="12">
        <v>0.07</v>
      </c>
      <c r="H34" s="12">
        <v>6</v>
      </c>
      <c r="I34" s="12">
        <v>6</v>
      </c>
      <c r="J34" s="12">
        <v>6</v>
      </c>
      <c r="K34" s="12">
        <v>6</v>
      </c>
      <c r="L34" s="11"/>
      <c r="M34" s="11">
        <v>0.5</v>
      </c>
      <c r="N34" s="11">
        <v>0.5</v>
      </c>
      <c r="O34" s="11">
        <v>0.5</v>
      </c>
      <c r="P34" s="11">
        <v>0.5</v>
      </c>
      <c r="Q34" s="11">
        <v>0.1</v>
      </c>
      <c r="R34" s="11">
        <v>0.1</v>
      </c>
      <c r="S34" s="11">
        <v>0.1</v>
      </c>
      <c r="T34" s="11">
        <v>0.2</v>
      </c>
      <c r="U34" s="11">
        <v>0.2</v>
      </c>
      <c r="V34" s="11">
        <v>0.15</v>
      </c>
      <c r="W34" s="11">
        <v>0.4</v>
      </c>
      <c r="X34" s="11">
        <v>0.6</v>
      </c>
      <c r="Y34" s="11">
        <v>0.8</v>
      </c>
      <c r="Z34" s="11">
        <v>1.3</v>
      </c>
      <c r="AA34" s="11">
        <v>0.32</v>
      </c>
      <c r="AB34" s="11">
        <v>0.74</v>
      </c>
      <c r="AC34" s="11">
        <v>2.02</v>
      </c>
      <c r="AD34" s="11">
        <v>2.41</v>
      </c>
      <c r="AE34" s="11">
        <v>2.55</v>
      </c>
      <c r="AF34" s="11">
        <v>0</v>
      </c>
      <c r="AG34" s="11">
        <v>0.3</v>
      </c>
      <c r="AH34" s="11">
        <v>0.4</v>
      </c>
      <c r="AI34" s="11">
        <v>0.5</v>
      </c>
      <c r="AJ34" s="11">
        <v>0.5</v>
      </c>
      <c r="AK34" s="11"/>
      <c r="AL34" s="11">
        <v>3</v>
      </c>
      <c r="AM34" s="11">
        <v>4.5</v>
      </c>
      <c r="AN34" s="11">
        <v>5.5</v>
      </c>
      <c r="AO34" s="11">
        <v>5.5</v>
      </c>
      <c r="AP34" s="11"/>
      <c r="AQ34" s="11"/>
      <c r="AR34" s="11"/>
      <c r="AS34" s="11"/>
      <c r="AT34" s="11"/>
      <c r="AU34" s="11">
        <f>SUM(B34+G34+L34+Q34+V34+AA34+AF34)</f>
        <v>0.64</v>
      </c>
      <c r="AV34" s="11">
        <f>SUM(C34+H34+M34+R34+W34+AB34+AG34+AL34)</f>
        <v>11.040000000000001</v>
      </c>
      <c r="AW34" s="11">
        <f>SUM(D34+I34+N34+S34+X34+AC34+AH34+AM34)</f>
        <v>14.12</v>
      </c>
      <c r="AX34" s="11">
        <f>SUM(E34+J34+O34+T34+Y34+AD34+AI34+AN34)</f>
        <v>15.91</v>
      </c>
      <c r="AY34" s="11">
        <f>SUM(F34+K34+P34+U34+Z34+AE34+AJ34+AO34)</f>
        <v>16.55</v>
      </c>
      <c r="AZ34" s="13"/>
    </row>
    <row r="35" spans="1:52" s="14" customFormat="1" ht="24.75" customHeight="1" thickBot="1">
      <c r="A35" s="59" t="s">
        <v>8</v>
      </c>
      <c r="B35" s="60"/>
      <c r="C35" s="61"/>
      <c r="D35" s="61"/>
      <c r="E35" s="61"/>
      <c r="F35" s="62"/>
      <c r="G35" s="35">
        <v>81</v>
      </c>
      <c r="H35" s="36"/>
      <c r="I35" s="36"/>
      <c r="J35" s="36"/>
      <c r="K35" s="37"/>
      <c r="L35" s="20">
        <v>15</v>
      </c>
      <c r="M35" s="21"/>
      <c r="N35" s="21"/>
      <c r="O35" s="21"/>
      <c r="P35" s="45"/>
      <c r="Q35" s="20">
        <v>0.2</v>
      </c>
      <c r="R35" s="21"/>
      <c r="S35" s="21"/>
      <c r="T35" s="21"/>
      <c r="U35" s="45"/>
      <c r="V35" s="46">
        <v>2</v>
      </c>
      <c r="W35" s="21"/>
      <c r="X35" s="21"/>
      <c r="Y35" s="21"/>
      <c r="Z35" s="22"/>
      <c r="AA35" s="20">
        <v>2.96</v>
      </c>
      <c r="AB35" s="21"/>
      <c r="AC35" s="21"/>
      <c r="AD35" s="21"/>
      <c r="AE35" s="22"/>
      <c r="AF35" s="20">
        <v>6</v>
      </c>
      <c r="AG35" s="21"/>
      <c r="AH35" s="21"/>
      <c r="AI35" s="21"/>
      <c r="AJ35" s="22"/>
      <c r="AK35" s="20">
        <v>0.1</v>
      </c>
      <c r="AL35" s="21"/>
      <c r="AM35" s="21"/>
      <c r="AN35" s="21"/>
      <c r="AO35" s="22"/>
      <c r="AP35" s="16"/>
      <c r="AQ35" s="16"/>
      <c r="AR35" s="16"/>
      <c r="AS35" s="16"/>
      <c r="AT35" s="16"/>
      <c r="AU35" s="20">
        <f>SUM(B35+G35+L35+Q35+V35+AA35+AF35+AK35)</f>
        <v>107.25999999999999</v>
      </c>
      <c r="AV35" s="21"/>
      <c r="AW35" s="21"/>
      <c r="AX35" s="21"/>
      <c r="AY35" s="45"/>
      <c r="AZ35" s="13"/>
    </row>
    <row r="36" spans="1:52" s="14" customFormat="1" ht="18.75" customHeight="1" thickBot="1">
      <c r="A36" s="63" t="s">
        <v>9</v>
      </c>
      <c r="B36" s="64">
        <v>2011</v>
      </c>
      <c r="C36" s="64">
        <v>2012</v>
      </c>
      <c r="D36" s="64">
        <v>2013</v>
      </c>
      <c r="E36" s="64">
        <v>2014</v>
      </c>
      <c r="F36" s="64">
        <v>2015</v>
      </c>
      <c r="G36" s="12">
        <v>2011</v>
      </c>
      <c r="H36" s="12">
        <v>2012</v>
      </c>
      <c r="I36" s="12">
        <v>2013</v>
      </c>
      <c r="J36" s="12">
        <v>2014</v>
      </c>
      <c r="K36" s="12">
        <v>2015</v>
      </c>
      <c r="L36" s="11">
        <v>2011</v>
      </c>
      <c r="M36" s="11">
        <v>2012</v>
      </c>
      <c r="N36" s="11">
        <v>2013</v>
      </c>
      <c r="O36" s="11">
        <v>2014</v>
      </c>
      <c r="P36" s="11">
        <v>2015</v>
      </c>
      <c r="Q36" s="11">
        <v>2011</v>
      </c>
      <c r="R36" s="11">
        <v>2012</v>
      </c>
      <c r="S36" s="11">
        <v>2013</v>
      </c>
      <c r="T36" s="11">
        <v>2014</v>
      </c>
      <c r="U36" s="11">
        <v>2015</v>
      </c>
      <c r="V36" s="11">
        <v>2011</v>
      </c>
      <c r="W36" s="11">
        <v>2012</v>
      </c>
      <c r="X36" s="11">
        <v>2013</v>
      </c>
      <c r="Y36" s="11">
        <v>2014</v>
      </c>
      <c r="Z36" s="11">
        <v>2015</v>
      </c>
      <c r="AA36" s="11">
        <v>2011</v>
      </c>
      <c r="AB36" s="11">
        <v>2012</v>
      </c>
      <c r="AC36" s="11">
        <v>2013</v>
      </c>
      <c r="AD36" s="11">
        <v>2014</v>
      </c>
      <c r="AE36" s="11">
        <v>2015</v>
      </c>
      <c r="AF36" s="11">
        <v>2011</v>
      </c>
      <c r="AG36" s="11">
        <v>2012</v>
      </c>
      <c r="AH36" s="11">
        <v>2013</v>
      </c>
      <c r="AI36" s="11">
        <v>2014</v>
      </c>
      <c r="AJ36" s="11">
        <v>2015</v>
      </c>
      <c r="AK36" s="11">
        <v>2011</v>
      </c>
      <c r="AL36" s="11">
        <v>2012</v>
      </c>
      <c r="AM36" s="11">
        <v>2013</v>
      </c>
      <c r="AN36" s="11">
        <v>2014</v>
      </c>
      <c r="AO36" s="11">
        <v>2015</v>
      </c>
      <c r="AP36" s="11">
        <v>2011</v>
      </c>
      <c r="AQ36" s="11">
        <v>2012</v>
      </c>
      <c r="AR36" s="11">
        <v>2013</v>
      </c>
      <c r="AS36" s="11">
        <v>2014</v>
      </c>
      <c r="AT36" s="11">
        <v>2015</v>
      </c>
      <c r="AU36" s="11">
        <v>2011</v>
      </c>
      <c r="AV36" s="11">
        <v>2012</v>
      </c>
      <c r="AW36" s="11">
        <v>2013</v>
      </c>
      <c r="AX36" s="11">
        <v>2014</v>
      </c>
      <c r="AY36" s="11">
        <v>2015</v>
      </c>
      <c r="AZ36" s="13"/>
    </row>
    <row r="37" spans="1:52" s="14" customFormat="1" ht="16.5" customHeight="1" thickBot="1">
      <c r="A37" s="65"/>
      <c r="B37" s="64"/>
      <c r="C37" s="64"/>
      <c r="D37" s="64"/>
      <c r="E37" s="64"/>
      <c r="F37" s="64"/>
      <c r="G37" s="12">
        <v>0</v>
      </c>
      <c r="H37" s="12">
        <v>81</v>
      </c>
      <c r="I37" s="12">
        <v>81</v>
      </c>
      <c r="J37" s="12">
        <v>81</v>
      </c>
      <c r="K37" s="12">
        <v>81</v>
      </c>
      <c r="L37" s="11"/>
      <c r="M37" s="11">
        <v>15</v>
      </c>
      <c r="N37" s="11">
        <v>15</v>
      </c>
      <c r="O37" s="11">
        <v>15</v>
      </c>
      <c r="P37" s="11">
        <v>15</v>
      </c>
      <c r="Q37" s="11">
        <v>0.2</v>
      </c>
      <c r="R37" s="11">
        <v>0.2</v>
      </c>
      <c r="S37" s="11">
        <v>0.2</v>
      </c>
      <c r="T37" s="11">
        <v>0.2</v>
      </c>
      <c r="U37" s="11">
        <v>0.2</v>
      </c>
      <c r="V37" s="11">
        <v>2</v>
      </c>
      <c r="W37" s="11">
        <v>2</v>
      </c>
      <c r="X37" s="11">
        <v>2</v>
      </c>
      <c r="Y37" s="11">
        <v>2</v>
      </c>
      <c r="Z37" s="11">
        <v>2</v>
      </c>
      <c r="AA37" s="11">
        <v>0.13</v>
      </c>
      <c r="AB37" s="11">
        <v>0.68</v>
      </c>
      <c r="AC37" s="11">
        <v>2.08</v>
      </c>
      <c r="AD37" s="11">
        <v>2.5</v>
      </c>
      <c r="AE37" s="11">
        <v>2.96</v>
      </c>
      <c r="AF37" s="11">
        <v>0</v>
      </c>
      <c r="AG37" s="11">
        <v>4</v>
      </c>
      <c r="AH37" s="11">
        <v>5</v>
      </c>
      <c r="AI37" s="11">
        <v>6</v>
      </c>
      <c r="AJ37" s="11">
        <v>6</v>
      </c>
      <c r="AK37" s="11"/>
      <c r="AL37" s="11">
        <v>0.1</v>
      </c>
      <c r="AM37" s="11">
        <v>0.1</v>
      </c>
      <c r="AN37" s="11">
        <v>0.1</v>
      </c>
      <c r="AO37" s="11">
        <v>0.1</v>
      </c>
      <c r="AP37" s="11"/>
      <c r="AQ37" s="11"/>
      <c r="AR37" s="11"/>
      <c r="AS37" s="11"/>
      <c r="AT37" s="11"/>
      <c r="AU37" s="11">
        <f>SUM(B37+G37+L37+Q37+V37+AA37+AF37)</f>
        <v>2.33</v>
      </c>
      <c r="AV37" s="11">
        <f>SUM(C37+H37+M37+R37+W37+AB37+AG37+AL37)</f>
        <v>102.98</v>
      </c>
      <c r="AW37" s="11">
        <f>SUM(D37+I37+N37+S37+X37+AC37+AH37+AM37)</f>
        <v>105.38</v>
      </c>
      <c r="AX37" s="11">
        <f>SUM(E37+J37+O37+T37+Y37+AD37+AI37+AN37)</f>
        <v>106.8</v>
      </c>
      <c r="AY37" s="11">
        <f>SUM(F37+K37+P37+U37+Z37+AE37+AJ37+AO37)</f>
        <v>107.25999999999999</v>
      </c>
      <c r="AZ37" s="13"/>
    </row>
    <row r="38" spans="1:52" ht="24" customHeight="1" thickBot="1">
      <c r="A38" s="54" t="s">
        <v>10</v>
      </c>
      <c r="B38" s="51"/>
      <c r="C38" s="52"/>
      <c r="D38" s="52"/>
      <c r="E38" s="52"/>
      <c r="F38" s="53"/>
      <c r="G38" s="32">
        <v>40</v>
      </c>
      <c r="H38" s="28"/>
      <c r="I38" s="28"/>
      <c r="J38" s="28"/>
      <c r="K38" s="33"/>
      <c r="L38" s="17">
        <v>0</v>
      </c>
      <c r="M38" s="18"/>
      <c r="N38" s="18"/>
      <c r="O38" s="18"/>
      <c r="P38" s="31"/>
      <c r="Q38" s="17">
        <v>0</v>
      </c>
      <c r="R38" s="18"/>
      <c r="S38" s="18"/>
      <c r="T38" s="18"/>
      <c r="U38" s="31"/>
      <c r="V38" s="23">
        <v>0</v>
      </c>
      <c r="W38" s="18"/>
      <c r="X38" s="18"/>
      <c r="Y38" s="18"/>
      <c r="Z38" s="19"/>
      <c r="AA38" s="17">
        <v>0</v>
      </c>
      <c r="AB38" s="18"/>
      <c r="AC38" s="18"/>
      <c r="AD38" s="18"/>
      <c r="AE38" s="19"/>
      <c r="AF38" s="17">
        <v>0</v>
      </c>
      <c r="AG38" s="18"/>
      <c r="AH38" s="18"/>
      <c r="AI38" s="18"/>
      <c r="AJ38" s="19"/>
      <c r="AK38" s="17">
        <v>0</v>
      </c>
      <c r="AL38" s="18"/>
      <c r="AM38" s="18"/>
      <c r="AN38" s="18"/>
      <c r="AO38" s="19"/>
      <c r="AP38" s="15"/>
      <c r="AQ38" s="15"/>
      <c r="AR38" s="15"/>
      <c r="AS38" s="15"/>
      <c r="AT38" s="15"/>
      <c r="AU38" s="17">
        <v>44.1</v>
      </c>
      <c r="AV38" s="18"/>
      <c r="AW38" s="18"/>
      <c r="AX38" s="18"/>
      <c r="AY38" s="31"/>
      <c r="AZ38" s="5"/>
    </row>
    <row r="39" spans="1:52" ht="18.75" customHeight="1" thickBot="1">
      <c r="A39" s="66" t="s">
        <v>11</v>
      </c>
      <c r="B39" s="58">
        <v>2011</v>
      </c>
      <c r="C39" s="58">
        <v>2012</v>
      </c>
      <c r="D39" s="58">
        <v>2013</v>
      </c>
      <c r="E39" s="58">
        <v>2014</v>
      </c>
      <c r="F39" s="58">
        <v>2015</v>
      </c>
      <c r="G39" s="8">
        <v>2011</v>
      </c>
      <c r="H39" s="8">
        <v>2012</v>
      </c>
      <c r="I39" s="8">
        <v>2013</v>
      </c>
      <c r="J39" s="8">
        <v>2014</v>
      </c>
      <c r="K39" s="8">
        <v>2015</v>
      </c>
      <c r="L39" s="7">
        <v>2011</v>
      </c>
      <c r="M39" s="7">
        <v>2012</v>
      </c>
      <c r="N39" s="7">
        <v>2013</v>
      </c>
      <c r="O39" s="7">
        <v>2014</v>
      </c>
      <c r="P39" s="7">
        <v>2015</v>
      </c>
      <c r="Q39" s="7">
        <v>2011</v>
      </c>
      <c r="R39" s="7">
        <v>2012</v>
      </c>
      <c r="S39" s="7">
        <v>2013</v>
      </c>
      <c r="T39" s="7">
        <v>2014</v>
      </c>
      <c r="U39" s="7">
        <v>2015</v>
      </c>
      <c r="V39" s="7">
        <v>2011</v>
      </c>
      <c r="W39" s="7">
        <v>2012</v>
      </c>
      <c r="X39" s="7">
        <v>2013</v>
      </c>
      <c r="Y39" s="7">
        <v>2014</v>
      </c>
      <c r="Z39" s="7">
        <v>2015</v>
      </c>
      <c r="AA39" s="7">
        <v>2011</v>
      </c>
      <c r="AB39" s="7">
        <v>2012</v>
      </c>
      <c r="AC39" s="7">
        <v>2013</v>
      </c>
      <c r="AD39" s="7">
        <v>2014</v>
      </c>
      <c r="AE39" s="7">
        <v>2015</v>
      </c>
      <c r="AF39" s="7">
        <v>2011</v>
      </c>
      <c r="AG39" s="7">
        <v>2012</v>
      </c>
      <c r="AH39" s="7">
        <v>2013</v>
      </c>
      <c r="AI39" s="7">
        <v>2014</v>
      </c>
      <c r="AJ39" s="7">
        <v>2015</v>
      </c>
      <c r="AK39" s="7">
        <v>2011</v>
      </c>
      <c r="AL39" s="7">
        <v>2012</v>
      </c>
      <c r="AM39" s="7">
        <v>2013</v>
      </c>
      <c r="AN39" s="7">
        <v>2014</v>
      </c>
      <c r="AO39" s="7">
        <v>2015</v>
      </c>
      <c r="AP39" s="7">
        <v>2011</v>
      </c>
      <c r="AQ39" s="7">
        <v>2012</v>
      </c>
      <c r="AR39" s="7">
        <v>2013</v>
      </c>
      <c r="AS39" s="7">
        <v>2014</v>
      </c>
      <c r="AT39" s="7">
        <v>2015</v>
      </c>
      <c r="AU39" s="7">
        <v>2011</v>
      </c>
      <c r="AV39" s="7">
        <v>2012</v>
      </c>
      <c r="AW39" s="7">
        <v>2013</v>
      </c>
      <c r="AX39" s="7">
        <v>2014</v>
      </c>
      <c r="AY39" s="7">
        <v>2015</v>
      </c>
      <c r="AZ39" s="5"/>
    </row>
    <row r="40" spans="1:52" ht="15.75" customHeight="1" thickBot="1">
      <c r="A40" s="67"/>
      <c r="B40" s="58"/>
      <c r="C40" s="58"/>
      <c r="D40" s="58"/>
      <c r="E40" s="58"/>
      <c r="F40" s="58"/>
      <c r="G40" s="8">
        <v>0</v>
      </c>
      <c r="H40" s="8">
        <v>40</v>
      </c>
      <c r="I40" s="8">
        <v>40</v>
      </c>
      <c r="J40" s="8">
        <v>40</v>
      </c>
      <c r="K40" s="8">
        <v>40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/>
      <c r="AQ40" s="7"/>
      <c r="AR40" s="7"/>
      <c r="AS40" s="7"/>
      <c r="AT40" s="7"/>
      <c r="AU40" s="7">
        <v>4.1</v>
      </c>
      <c r="AV40" s="7">
        <v>44.1</v>
      </c>
      <c r="AW40" s="7">
        <v>44.1</v>
      </c>
      <c r="AX40" s="7">
        <v>44.1</v>
      </c>
      <c r="AY40" s="7">
        <v>44.1</v>
      </c>
      <c r="AZ40" s="5"/>
    </row>
    <row r="41" spans="1:52" ht="36" customHeight="1" thickBot="1">
      <c r="A41" s="68" t="s">
        <v>26</v>
      </c>
      <c r="B41" s="69"/>
      <c r="C41" s="70"/>
      <c r="D41" s="70"/>
      <c r="E41" s="70"/>
      <c r="F41" s="71"/>
      <c r="G41" s="32">
        <v>0</v>
      </c>
      <c r="H41" s="28"/>
      <c r="I41" s="28"/>
      <c r="J41" s="28"/>
      <c r="K41" s="33"/>
      <c r="L41" s="17">
        <v>0</v>
      </c>
      <c r="M41" s="18"/>
      <c r="N41" s="18"/>
      <c r="O41" s="18"/>
      <c r="P41" s="31"/>
      <c r="Q41" s="17">
        <v>0</v>
      </c>
      <c r="R41" s="18"/>
      <c r="S41" s="18"/>
      <c r="T41" s="18"/>
      <c r="U41" s="31"/>
      <c r="V41" s="23">
        <v>0</v>
      </c>
      <c r="W41" s="18"/>
      <c r="X41" s="18"/>
      <c r="Y41" s="18"/>
      <c r="Z41" s="19"/>
      <c r="AA41" s="17">
        <v>0</v>
      </c>
      <c r="AB41" s="18"/>
      <c r="AC41" s="18"/>
      <c r="AD41" s="18"/>
      <c r="AE41" s="19"/>
      <c r="AF41" s="17">
        <v>0</v>
      </c>
      <c r="AG41" s="18"/>
      <c r="AH41" s="18"/>
      <c r="AI41" s="18"/>
      <c r="AJ41" s="19"/>
      <c r="AK41" s="17">
        <v>0</v>
      </c>
      <c r="AL41" s="18"/>
      <c r="AM41" s="18"/>
      <c r="AN41" s="18"/>
      <c r="AO41" s="19"/>
      <c r="AP41" s="15"/>
      <c r="AQ41" s="15"/>
      <c r="AR41" s="15"/>
      <c r="AS41" s="15"/>
      <c r="AT41" s="15"/>
      <c r="AU41" s="17">
        <v>0</v>
      </c>
      <c r="AV41" s="18"/>
      <c r="AW41" s="18"/>
      <c r="AX41" s="18"/>
      <c r="AY41" s="31"/>
      <c r="AZ41" s="5"/>
    </row>
    <row r="42" spans="1:52" ht="18.75" customHeight="1" thickBot="1">
      <c r="A42" s="72" t="s">
        <v>25</v>
      </c>
      <c r="B42" s="73">
        <v>2011</v>
      </c>
      <c r="C42" s="73">
        <v>2012</v>
      </c>
      <c r="D42" s="73">
        <v>2013</v>
      </c>
      <c r="E42" s="73">
        <v>2014</v>
      </c>
      <c r="F42" s="73">
        <v>2015</v>
      </c>
      <c r="G42" s="8">
        <v>2011</v>
      </c>
      <c r="H42" s="8">
        <v>2012</v>
      </c>
      <c r="I42" s="8">
        <v>2013</v>
      </c>
      <c r="J42" s="8">
        <v>2014</v>
      </c>
      <c r="K42" s="8">
        <v>2015</v>
      </c>
      <c r="L42" s="7">
        <v>2011</v>
      </c>
      <c r="M42" s="7">
        <v>2012</v>
      </c>
      <c r="N42" s="7">
        <v>2013</v>
      </c>
      <c r="O42" s="7">
        <v>2014</v>
      </c>
      <c r="P42" s="7">
        <v>2015</v>
      </c>
      <c r="Q42" s="7">
        <v>2011</v>
      </c>
      <c r="R42" s="7">
        <v>2012</v>
      </c>
      <c r="S42" s="7">
        <v>2013</v>
      </c>
      <c r="T42" s="7">
        <v>2014</v>
      </c>
      <c r="U42" s="7">
        <v>2015</v>
      </c>
      <c r="V42" s="7">
        <v>2011</v>
      </c>
      <c r="W42" s="7">
        <v>2012</v>
      </c>
      <c r="X42" s="7">
        <v>2013</v>
      </c>
      <c r="Y42" s="7">
        <v>2014</v>
      </c>
      <c r="Z42" s="7">
        <v>2015</v>
      </c>
      <c r="AA42" s="7">
        <v>2011</v>
      </c>
      <c r="AB42" s="7">
        <v>2012</v>
      </c>
      <c r="AC42" s="7">
        <v>2013</v>
      </c>
      <c r="AD42" s="7">
        <v>2014</v>
      </c>
      <c r="AE42" s="7">
        <v>2015</v>
      </c>
      <c r="AF42" s="7">
        <v>2011</v>
      </c>
      <c r="AG42" s="7">
        <v>2012</v>
      </c>
      <c r="AH42" s="7">
        <v>2013</v>
      </c>
      <c r="AI42" s="7">
        <v>2014</v>
      </c>
      <c r="AJ42" s="7">
        <v>2015</v>
      </c>
      <c r="AK42" s="7">
        <v>2011</v>
      </c>
      <c r="AL42" s="7">
        <v>2012</v>
      </c>
      <c r="AM42" s="7">
        <v>2013</v>
      </c>
      <c r="AN42" s="7">
        <v>2014</v>
      </c>
      <c r="AO42" s="7">
        <v>2015</v>
      </c>
      <c r="AP42" s="7">
        <v>2011</v>
      </c>
      <c r="AQ42" s="7">
        <v>2012</v>
      </c>
      <c r="AR42" s="7">
        <v>2013</v>
      </c>
      <c r="AS42" s="7">
        <v>2014</v>
      </c>
      <c r="AT42" s="7">
        <v>2015</v>
      </c>
      <c r="AU42" s="7">
        <v>2011</v>
      </c>
      <c r="AV42" s="7">
        <v>2012</v>
      </c>
      <c r="AW42" s="7">
        <v>2013</v>
      </c>
      <c r="AX42" s="7">
        <v>2014</v>
      </c>
      <c r="AY42" s="7">
        <v>2015</v>
      </c>
      <c r="AZ42" s="5"/>
    </row>
    <row r="43" spans="1:52" ht="27.75" customHeight="1" thickBot="1">
      <c r="A43" s="74"/>
      <c r="B43" s="73"/>
      <c r="C43" s="73"/>
      <c r="D43" s="73"/>
      <c r="E43" s="73"/>
      <c r="F43" s="73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/>
      <c r="AQ43" s="7"/>
      <c r="AR43" s="7"/>
      <c r="AS43" s="7"/>
      <c r="AT43" s="7"/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5"/>
    </row>
    <row r="44" spans="1:52" ht="156" customHeight="1">
      <c r="A44" s="10"/>
      <c r="B44" s="44"/>
      <c r="C44" s="44"/>
      <c r="D44" s="44"/>
      <c r="E44" s="44"/>
      <c r="F44" s="4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6" ht="38.25" customHeight="1">
      <c r="A45" s="43"/>
      <c r="B45" s="43"/>
      <c r="C45" s="43"/>
      <c r="D45" s="43"/>
      <c r="E45" s="43"/>
      <c r="F45" s="43"/>
    </row>
    <row r="46" spans="1:6" ht="18.75">
      <c r="A46" s="3"/>
      <c r="B46" s="3"/>
      <c r="C46" s="3"/>
      <c r="D46" s="3"/>
      <c r="E46" s="3"/>
      <c r="F46" s="3"/>
    </row>
    <row r="47" spans="1:6" ht="18.75">
      <c r="A47" s="3"/>
      <c r="B47" s="3"/>
      <c r="C47" s="3"/>
      <c r="D47" s="3"/>
      <c r="E47" s="3"/>
      <c r="F47" s="3"/>
    </row>
    <row r="48" spans="1:6" ht="18.75">
      <c r="A48" s="4"/>
      <c r="B48" s="42"/>
      <c r="C48" s="42"/>
      <c r="D48" s="42"/>
      <c r="E48" s="42"/>
      <c r="F48" s="42"/>
    </row>
  </sheetData>
  <sheetProtection/>
  <mergeCells count="254">
    <mergeCell ref="AP24:AT24"/>
    <mergeCell ref="AP25:AT25"/>
    <mergeCell ref="AP26:AT26"/>
    <mergeCell ref="AP27:AT27"/>
    <mergeCell ref="AP15:AT15"/>
    <mergeCell ref="AP16:AT16"/>
    <mergeCell ref="AP22:AT22"/>
    <mergeCell ref="AP23:AT23"/>
    <mergeCell ref="AP11:AT11"/>
    <mergeCell ref="AP12:AT12"/>
    <mergeCell ref="AP13:AT13"/>
    <mergeCell ref="AP14:AT14"/>
    <mergeCell ref="AP7:AT7"/>
    <mergeCell ref="AP8:AT8"/>
    <mergeCell ref="AP9:AT9"/>
    <mergeCell ref="AP10:AT10"/>
    <mergeCell ref="AP3:AT3"/>
    <mergeCell ref="AP4:AT4"/>
    <mergeCell ref="AP5:AT5"/>
    <mergeCell ref="AP6:AT6"/>
    <mergeCell ref="AF24:AJ24"/>
    <mergeCell ref="AF25:AJ25"/>
    <mergeCell ref="AF15:AJ15"/>
    <mergeCell ref="AF16:AJ16"/>
    <mergeCell ref="AF22:AJ22"/>
    <mergeCell ref="AF23:AJ23"/>
    <mergeCell ref="AF41:AJ41"/>
    <mergeCell ref="AF26:AJ26"/>
    <mergeCell ref="AF27:AJ27"/>
    <mergeCell ref="AF28:AJ28"/>
    <mergeCell ref="AF32:AJ32"/>
    <mergeCell ref="AF35:AJ35"/>
    <mergeCell ref="AF38:AJ38"/>
    <mergeCell ref="AA38:AE38"/>
    <mergeCell ref="AA35:AE35"/>
    <mergeCell ref="AA22:AE22"/>
    <mergeCell ref="AA23:AE23"/>
    <mergeCell ref="AA24:AE24"/>
    <mergeCell ref="AA41:AE41"/>
    <mergeCell ref="AA26:AE26"/>
    <mergeCell ref="AA27:AE27"/>
    <mergeCell ref="AA28:AE28"/>
    <mergeCell ref="AA32:AE32"/>
    <mergeCell ref="AF7:AJ7"/>
    <mergeCell ref="AF6:AJ6"/>
    <mergeCell ref="AA12:AE12"/>
    <mergeCell ref="AA13:AE13"/>
    <mergeCell ref="AA14:AE14"/>
    <mergeCell ref="AA15:AE15"/>
    <mergeCell ref="AF8:AJ8"/>
    <mergeCell ref="AF11:AJ11"/>
    <mergeCell ref="AF12:AJ12"/>
    <mergeCell ref="AF13:AJ13"/>
    <mergeCell ref="AF10:AJ10"/>
    <mergeCell ref="AA10:AE10"/>
    <mergeCell ref="AA11:AE11"/>
    <mergeCell ref="V12:Z12"/>
    <mergeCell ref="V13:Z13"/>
    <mergeCell ref="AA25:AE25"/>
    <mergeCell ref="AF14:AJ14"/>
    <mergeCell ref="V38:Z38"/>
    <mergeCell ref="V24:Z24"/>
    <mergeCell ref="V14:Z14"/>
    <mergeCell ref="V16:Z16"/>
    <mergeCell ref="V15:Z15"/>
    <mergeCell ref="V25:Z25"/>
    <mergeCell ref="V26:Z26"/>
    <mergeCell ref="V27:Z27"/>
    <mergeCell ref="V28:Z28"/>
    <mergeCell ref="V32:Z32"/>
    <mergeCell ref="V41:Z41"/>
    <mergeCell ref="AA3:AE3"/>
    <mergeCell ref="AA4:AE4"/>
    <mergeCell ref="AA5:AE5"/>
    <mergeCell ref="AA7:AE7"/>
    <mergeCell ref="AA6:AE6"/>
    <mergeCell ref="AA8:AE8"/>
    <mergeCell ref="AA9:AE9"/>
    <mergeCell ref="V22:Z22"/>
    <mergeCell ref="V23:Z23"/>
    <mergeCell ref="AU35:AY35"/>
    <mergeCell ref="V35:Z35"/>
    <mergeCell ref="AP28:AT28"/>
    <mergeCell ref="AU38:AY38"/>
    <mergeCell ref="AU41:AY41"/>
    <mergeCell ref="AU25:AY25"/>
    <mergeCell ref="AU26:AY26"/>
    <mergeCell ref="AU27:AY27"/>
    <mergeCell ref="AU28:AY28"/>
    <mergeCell ref="AU32:AY32"/>
    <mergeCell ref="AU16:AY16"/>
    <mergeCell ref="AU22:AY22"/>
    <mergeCell ref="AU23:AY23"/>
    <mergeCell ref="AU24:AY24"/>
    <mergeCell ref="AU12:AY12"/>
    <mergeCell ref="AU13:AY13"/>
    <mergeCell ref="AU14:AY14"/>
    <mergeCell ref="AU15:AY15"/>
    <mergeCell ref="AU8:AY8"/>
    <mergeCell ref="AU9:AY9"/>
    <mergeCell ref="AU10:AY10"/>
    <mergeCell ref="AU11:AY11"/>
    <mergeCell ref="AU3:AY3"/>
    <mergeCell ref="AU4:AY4"/>
    <mergeCell ref="AU5:AY5"/>
    <mergeCell ref="AU7:AY7"/>
    <mergeCell ref="AU6:AY6"/>
    <mergeCell ref="Q32:U32"/>
    <mergeCell ref="Q35:U35"/>
    <mergeCell ref="Q38:U38"/>
    <mergeCell ref="Q41:U41"/>
    <mergeCell ref="Q25:U25"/>
    <mergeCell ref="Q26:U26"/>
    <mergeCell ref="Q27:U27"/>
    <mergeCell ref="Q28:U28"/>
    <mergeCell ref="Q16:U16"/>
    <mergeCell ref="Q22:U22"/>
    <mergeCell ref="Q23:U23"/>
    <mergeCell ref="Q24:U24"/>
    <mergeCell ref="Q12:U12"/>
    <mergeCell ref="Q13:U13"/>
    <mergeCell ref="Q14:U14"/>
    <mergeCell ref="Q15:U15"/>
    <mergeCell ref="Q9:U9"/>
    <mergeCell ref="Q10:U10"/>
    <mergeCell ref="Q11:U11"/>
    <mergeCell ref="Q3:U3"/>
    <mergeCell ref="Q4:U4"/>
    <mergeCell ref="Q5:U5"/>
    <mergeCell ref="Q7:U7"/>
    <mergeCell ref="L35:P35"/>
    <mergeCell ref="L38:P38"/>
    <mergeCell ref="L41:P41"/>
    <mergeCell ref="L25:P25"/>
    <mergeCell ref="L26:P26"/>
    <mergeCell ref="L27:P27"/>
    <mergeCell ref="L28:P28"/>
    <mergeCell ref="L24:P24"/>
    <mergeCell ref="L12:P12"/>
    <mergeCell ref="L13:P13"/>
    <mergeCell ref="L14:P14"/>
    <mergeCell ref="L15:P15"/>
    <mergeCell ref="L32:P32"/>
    <mergeCell ref="L9:P9"/>
    <mergeCell ref="L10:P10"/>
    <mergeCell ref="L11:P11"/>
    <mergeCell ref="L3:P3"/>
    <mergeCell ref="L4:P4"/>
    <mergeCell ref="L5:P5"/>
    <mergeCell ref="L7:P7"/>
    <mergeCell ref="A42:A43"/>
    <mergeCell ref="B41:F41"/>
    <mergeCell ref="A33:A34"/>
    <mergeCell ref="A36:A37"/>
    <mergeCell ref="A39:A40"/>
    <mergeCell ref="B38:F38"/>
    <mergeCell ref="B48:F48"/>
    <mergeCell ref="B23:F23"/>
    <mergeCell ref="B24:F24"/>
    <mergeCell ref="A45:F45"/>
    <mergeCell ref="B26:F26"/>
    <mergeCell ref="B27:F27"/>
    <mergeCell ref="B28:F28"/>
    <mergeCell ref="B44:F44"/>
    <mergeCell ref="B32:F32"/>
    <mergeCell ref="B35:F35"/>
    <mergeCell ref="A1:K1"/>
    <mergeCell ref="B25:F25"/>
    <mergeCell ref="B9:F9"/>
    <mergeCell ref="B10:F10"/>
    <mergeCell ref="B11:F11"/>
    <mergeCell ref="B12:F12"/>
    <mergeCell ref="B13:F13"/>
    <mergeCell ref="B14:F14"/>
    <mergeCell ref="B15:F15"/>
    <mergeCell ref="B16:F16"/>
    <mergeCell ref="L22:P22"/>
    <mergeCell ref="L23:P23"/>
    <mergeCell ref="B5:F5"/>
    <mergeCell ref="B7:F7"/>
    <mergeCell ref="G3:K3"/>
    <mergeCell ref="G4:K4"/>
    <mergeCell ref="G7:K7"/>
    <mergeCell ref="G9:K9"/>
    <mergeCell ref="B3:F3"/>
    <mergeCell ref="B4:F4"/>
    <mergeCell ref="G23:K23"/>
    <mergeCell ref="G24:K24"/>
    <mergeCell ref="G35:K35"/>
    <mergeCell ref="G38:K38"/>
    <mergeCell ref="G25:K25"/>
    <mergeCell ref="G41:K41"/>
    <mergeCell ref="G26:K26"/>
    <mergeCell ref="G27:K27"/>
    <mergeCell ref="G28:K28"/>
    <mergeCell ref="G32:K32"/>
    <mergeCell ref="B8:F8"/>
    <mergeCell ref="B6:F6"/>
    <mergeCell ref="G10:K10"/>
    <mergeCell ref="G11:K11"/>
    <mergeCell ref="G12:K12"/>
    <mergeCell ref="G22:K22"/>
    <mergeCell ref="G8:K8"/>
    <mergeCell ref="B22:F22"/>
    <mergeCell ref="V3:Z3"/>
    <mergeCell ref="G13:K13"/>
    <mergeCell ref="G14:K14"/>
    <mergeCell ref="G15:K15"/>
    <mergeCell ref="G16:K16"/>
    <mergeCell ref="V6:Z6"/>
    <mergeCell ref="V10:Z10"/>
    <mergeCell ref="V11:Z11"/>
    <mergeCell ref="L16:P16"/>
    <mergeCell ref="G5:K5"/>
    <mergeCell ref="AK15:AO15"/>
    <mergeCell ref="AK10:AO10"/>
    <mergeCell ref="AK11:AO11"/>
    <mergeCell ref="AK12:AO12"/>
    <mergeCell ref="AK13:AO13"/>
    <mergeCell ref="G6:K6"/>
    <mergeCell ref="L6:P6"/>
    <mergeCell ref="Q6:U6"/>
    <mergeCell ref="L8:P8"/>
    <mergeCell ref="Q8:U8"/>
    <mergeCell ref="AK9:AO9"/>
    <mergeCell ref="V4:Z4"/>
    <mergeCell ref="V5:Z5"/>
    <mergeCell ref="AF3:AJ3"/>
    <mergeCell ref="AF4:AJ4"/>
    <mergeCell ref="AF5:AJ5"/>
    <mergeCell ref="AK3:AO3"/>
    <mergeCell ref="AK4:AO4"/>
    <mergeCell ref="AK5:AO5"/>
    <mergeCell ref="AK6:AO6"/>
    <mergeCell ref="AK24:AO24"/>
    <mergeCell ref="AK16:AO16"/>
    <mergeCell ref="AK22:AO22"/>
    <mergeCell ref="AK7:AO7"/>
    <mergeCell ref="AK8:AO8"/>
    <mergeCell ref="V8:Z8"/>
    <mergeCell ref="V9:Z9"/>
    <mergeCell ref="V7:Z7"/>
    <mergeCell ref="AA16:AE16"/>
    <mergeCell ref="AF9:AJ9"/>
    <mergeCell ref="AK25:AO25"/>
    <mergeCell ref="AK14:AO14"/>
    <mergeCell ref="AK23:AO23"/>
    <mergeCell ref="AK41:AO41"/>
    <mergeCell ref="AK26:AO26"/>
    <mergeCell ref="AK27:AO27"/>
    <mergeCell ref="AK28:AO28"/>
    <mergeCell ref="AK32:AO32"/>
    <mergeCell ref="AK35:AO35"/>
    <mergeCell ref="AK38:AO3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Бажанов</dc:creator>
  <cp:keywords/>
  <dc:description/>
  <cp:lastModifiedBy>Tatyana</cp:lastModifiedBy>
  <cp:lastPrinted>2011-11-09T06:52:37Z</cp:lastPrinted>
  <dcterms:created xsi:type="dcterms:W3CDTF">2011-01-17T05:34:14Z</dcterms:created>
  <dcterms:modified xsi:type="dcterms:W3CDTF">2011-11-09T06:53:18Z</dcterms:modified>
  <cp:category/>
  <cp:version/>
  <cp:contentType/>
  <cp:contentStatus/>
</cp:coreProperties>
</file>